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631"/>
  </bookViews>
  <sheets>
    <sheet name="фінплан" sheetId="2" r:id="rId1"/>
    <sheet name="таблиці 1 2" sheetId="1" r:id="rId2"/>
    <sheet name="таблиця 3" sheetId="5" r:id="rId3"/>
    <sheet name="Таблиця 4" sheetId="7" r:id="rId4"/>
    <sheet name="Таблиця 5" sheetId="10" r:id="rId5"/>
    <sheet name="Таблиця 5.1" sheetId="9" r:id="rId6"/>
    <sheet name="Лист1" sheetId="11" r:id="rId7"/>
  </sheets>
  <definedNames>
    <definedName name="_xlnm.Print_Titles" localSheetId="2">'таблиця 3'!$6:$7</definedName>
    <definedName name="_xlnm.Print_Titles" localSheetId="4">'Таблиця 5'!$71:$72</definedName>
    <definedName name="_xlnm.Print_Titles" localSheetId="0">фінплан!$29:$31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<sst xmlns="http://schemas.openxmlformats.org/spreadsheetml/2006/main" count="708" uniqueCount="476">
  <si>
    <t>Додаток</t>
  </si>
  <si>
    <t>рішенням виконкому</t>
  </si>
  <si>
    <t>Гайсинської міської ради</t>
  </si>
  <si>
    <t>від 18 лютого 2026 р. №42</t>
  </si>
  <si>
    <t xml:space="preserve">                                          </t>
  </si>
  <si>
    <t>"ПОГОДЖЕНО"</t>
  </si>
  <si>
    <t xml:space="preserve">Т.в.о.начальника економіки,інвестицій,регуляторної діяльності та агропромислового розвитку     Гайсинської міської ради          </t>
  </si>
  <si>
    <t xml:space="preserve">                                                                                                                                                                                               </t>
  </si>
  <si>
    <t>__________________Ольга ГНАТЮК</t>
  </si>
  <si>
    <t>коди</t>
  </si>
  <si>
    <t>Рік</t>
  </si>
  <si>
    <r>
      <rPr>
        <sz val="14"/>
        <rFont val="Times New Roman"/>
        <charset val="204"/>
      </rPr>
      <t xml:space="preserve">Підприємство    : </t>
    </r>
    <r>
      <rPr>
        <b/>
        <u/>
        <sz val="14"/>
        <rFont val="Times New Roman"/>
        <charset val="204"/>
      </rPr>
      <t>Гайсинський комбінат комунальних підприємств</t>
    </r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</si>
  <si>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</si>
  <si>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</si>
  <si>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</si>
  <si>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</si>
  <si>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 xml:space="preserve">Територія </t>
  </si>
  <si>
    <t>Гайсинська ОТГ</t>
  </si>
  <si>
    <t>за КОАТУУ</t>
  </si>
  <si>
    <r>
      <rPr>
        <sz val="14"/>
        <rFont val="Times New Roman"/>
        <charset val="204"/>
      </rPr>
      <t xml:space="preserve">Орган державного управління  </t>
    </r>
    <r>
      <rPr>
        <b/>
        <i/>
        <sz val="14"/>
        <rFont val="Times New Roman"/>
        <charset val="204"/>
      </rPr>
      <t xml:space="preserve"> </t>
    </r>
  </si>
  <si>
    <t>за СПОДУ</t>
  </si>
  <si>
    <t xml:space="preserve">Галузь     </t>
  </si>
  <si>
    <t>Житлово-комунальне господарство</t>
  </si>
  <si>
    <t>за ЗКГНГ</t>
  </si>
  <si>
    <t xml:space="preserve">Вид економічної діяльності    </t>
  </si>
  <si>
    <t>Збирання безпечних відходів</t>
  </si>
  <si>
    <t xml:space="preserve">за  КВЕД  </t>
  </si>
  <si>
    <t>38.11</t>
  </si>
  <si>
    <t>Одиниця виміру: тис. гривень</t>
  </si>
  <si>
    <t>тис. грн</t>
  </si>
  <si>
    <t>Форма власності</t>
  </si>
  <si>
    <t>Комунальне підприємство (Гайсинська ОТГ)</t>
  </si>
  <si>
    <t>Чисельність працівників</t>
  </si>
  <si>
    <t xml:space="preserve">Місцезнаходження  </t>
  </si>
  <si>
    <t>23700, Вінницька обл., Гайсинський р-н,  м. Гайсин, вул. Б. Хмельницького, буд. 47</t>
  </si>
  <si>
    <t xml:space="preserve">Телефон </t>
  </si>
  <si>
    <t>(04334) 21556</t>
  </si>
  <si>
    <t xml:space="preserve">Прізвище та ініціали керівника  </t>
  </si>
  <si>
    <t>Ковальчук В.А.</t>
  </si>
  <si>
    <t xml:space="preserve">                                                                     ФІНАНСОВИЙ  ПЛАН  ПІДПРИЄМСТВА   НА  2026     рік</t>
  </si>
  <si>
    <t>Основні фінансові показники підприємства</t>
  </si>
  <si>
    <t>1.Формування   прибутку   підприємства</t>
  </si>
  <si>
    <t xml:space="preserve">Код рядка </t>
  </si>
  <si>
    <t>Факт минулого року</t>
  </si>
  <si>
    <t>Фінансовий план поточного року</t>
  </si>
  <si>
    <t>Плановий рік (усього)</t>
  </si>
  <si>
    <t>У тому числі за кварталами</t>
  </si>
  <si>
    <t xml:space="preserve">І  </t>
  </si>
  <si>
    <t xml:space="preserve">ІІ  </t>
  </si>
  <si>
    <t xml:space="preserve">ІІІ  </t>
  </si>
  <si>
    <t xml:space="preserve">ІV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</si>
  <si>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</si>
  <si>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</si>
  <si>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</si>
  <si>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</si>
  <si>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</si>
  <si>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</si>
  <si>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</si>
  <si>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rPr>
        <sz val="14"/>
        <rFont val="Times New Roman"/>
        <charset val="204"/>
      </rPr>
      <t xml:space="preserve">Інші непрямі податки </t>
    </r>
    <r>
      <rPr>
        <i/>
        <sz val="14"/>
        <rFont val="Times New Roman"/>
        <charset val="204"/>
      </rPr>
      <t>(розшифрувати)</t>
    </r>
  </si>
  <si>
    <t>004</t>
  </si>
  <si>
    <r>
      <rPr>
        <sz val="14"/>
        <rFont val="Times New Roman"/>
        <charset val="204"/>
      </rPr>
      <t xml:space="preserve">Інші вирахування з доходу </t>
    </r>
    <r>
      <rPr>
        <i/>
        <sz val="14"/>
        <rFont val="Times New Roman"/>
        <charset val="204"/>
      </rPr>
      <t>(розшифрувати)</t>
    </r>
  </si>
  <si>
    <t>005</t>
  </si>
  <si>
    <r>
      <rPr>
        <b/>
        <sz val="14"/>
        <rFont val="Times New Roman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Times New Roman"/>
        <charset val="204"/>
      </rPr>
      <t>(розшифрувати)</t>
    </r>
  </si>
  <si>
    <t>006</t>
  </si>
  <si>
    <r>
      <rPr>
        <sz val="14"/>
        <rFont val="Times New Roman"/>
        <charset val="204"/>
      </rPr>
      <t xml:space="preserve">Інші операційні доходи </t>
    </r>
    <r>
      <rPr>
        <i/>
        <sz val="14"/>
        <rFont val="Times New Roman"/>
        <charset val="204"/>
      </rPr>
      <t>(розшифрувати)</t>
    </r>
  </si>
  <si>
    <t>007</t>
  </si>
  <si>
    <r>
      <rPr>
        <sz val="14"/>
        <rFont val="Times New Roman"/>
        <charset val="204"/>
      </rPr>
      <t xml:space="preserve">Дохід від участі в капіталі </t>
    </r>
    <r>
      <rPr>
        <i/>
        <sz val="14"/>
        <rFont val="Times New Roman"/>
        <charset val="204"/>
      </rPr>
      <t>(розшифрувати)</t>
    </r>
  </si>
  <si>
    <t>008</t>
  </si>
  <si>
    <r>
      <rPr>
        <sz val="14"/>
        <rFont val="Times New Roman"/>
        <charset val="204"/>
      </rPr>
      <t xml:space="preserve">Інші фінансові доходи </t>
    </r>
    <r>
      <rPr>
        <i/>
        <sz val="14"/>
        <rFont val="Times New Roman"/>
        <charset val="204"/>
      </rPr>
      <t>(розшифрувати)</t>
    </r>
  </si>
  <si>
    <t>009</t>
  </si>
  <si>
    <r>
      <rPr>
        <sz val="14"/>
        <rFont val="Times New Roman"/>
        <charset val="204"/>
      </rPr>
      <t xml:space="preserve">Інші доходи </t>
    </r>
    <r>
      <rPr>
        <i/>
        <sz val="14"/>
        <rFont val="Times New Roman"/>
        <charset val="204"/>
      </rPr>
      <t>(розшифрувати)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</si>
  <si>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</si>
  <si>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</si>
  <si>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</si>
  <si>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</si>
  <si>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</si>
  <si>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</si>
  <si>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r>
      <rPr>
        <sz val="14"/>
        <rFont val="Times New Roman"/>
        <charset val="204"/>
      </rPr>
      <t>Собівартість реалізованої продукції (товарів, робіт та послуг)</t>
    </r>
    <r>
      <rPr>
        <i/>
        <sz val="14"/>
        <rFont val="Times New Roman"/>
        <charset val="204"/>
      </rPr>
      <t xml:space="preserve"> (розшифрувати)</t>
    </r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</si>
  <si>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</si>
  <si>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</si>
  <si>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</si>
  <si>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</si>
  <si>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014/1</t>
  </si>
  <si>
    <t>витрати на консалтингові послуги</t>
  </si>
  <si>
    <t>014/2</t>
  </si>
  <si>
    <t>витрати на страхові послуги</t>
  </si>
  <si>
    <t>014/3</t>
  </si>
  <si>
    <t>витрати на аудиторські послуги</t>
  </si>
  <si>
    <t>014/4</t>
  </si>
  <si>
    <r>
      <rPr>
        <sz val="14"/>
        <rFont val="Times New Roman"/>
        <charset val="204"/>
      </rPr>
      <t xml:space="preserve">інші адміністративні витрати </t>
    </r>
    <r>
      <rPr>
        <i/>
        <sz val="14"/>
        <rFont val="Times New Roman"/>
        <charset val="204"/>
      </rPr>
      <t>(розшифрувати)</t>
    </r>
  </si>
  <si>
    <t>014/5</t>
  </si>
  <si>
    <r>
      <rPr>
        <sz val="14"/>
        <rFont val="Times New Roman"/>
        <charset val="204"/>
      </rPr>
      <t xml:space="preserve">Витрати на збут </t>
    </r>
    <r>
      <rPr>
        <i/>
        <sz val="14"/>
        <rFont val="Times New Roman"/>
        <charset val="204"/>
      </rPr>
      <t>(розшифрувати)</t>
    </r>
  </si>
  <si>
    <r>
      <rPr>
        <sz val="14"/>
        <rFont val="Times New Roman"/>
        <charset val="204"/>
      </rPr>
      <t xml:space="preserve">Інші операційні витрати </t>
    </r>
    <r>
      <rPr>
        <i/>
        <sz val="14"/>
        <rFont val="Times New Roman"/>
        <charset val="204"/>
      </rPr>
      <t>(розшифрувати)</t>
    </r>
  </si>
  <si>
    <t>016</t>
  </si>
  <si>
    <r>
      <rPr>
        <sz val="14"/>
        <rFont val="Times New Roman"/>
        <charset val="204"/>
      </rPr>
      <t xml:space="preserve">Фінансові витрати </t>
    </r>
    <r>
      <rPr>
        <i/>
        <sz val="14"/>
        <rFont val="Times New Roman"/>
        <charset val="204"/>
      </rPr>
      <t>(розшифрувати)</t>
    </r>
  </si>
  <si>
    <t>017</t>
  </si>
  <si>
    <r>
      <rPr>
        <sz val="14"/>
        <rFont val="Times New Roman"/>
        <charset val="204"/>
      </rPr>
      <t>Втрати від участі в капіталі</t>
    </r>
    <r>
      <rPr>
        <i/>
        <sz val="14"/>
        <rFont val="Times New Roman"/>
        <charset val="204"/>
      </rPr>
      <t xml:space="preserve"> (розшифрувати)</t>
    </r>
  </si>
  <si>
    <t>018</t>
  </si>
  <si>
    <r>
      <rPr>
        <sz val="14"/>
        <rFont val="Times New Roman"/>
        <charset val="204"/>
      </rPr>
      <t xml:space="preserve">Інші витрати </t>
    </r>
    <r>
      <rPr>
        <i/>
        <sz val="14"/>
        <rFont val="Times New Roman"/>
        <charset val="204"/>
      </rPr>
      <t>(розшифрувати)</t>
    </r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</si>
  <si>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</si>
  <si>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</si>
  <si>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</si>
  <si>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</si>
  <si>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</si>
  <si>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</si>
  <si>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</si>
  <si>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</si>
  <si>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</si>
  <si>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</si>
  <si>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</si>
  <si>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</si>
  <si>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</si>
  <si>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</si>
  <si>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</si>
  <si>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</si>
  <si>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</si>
  <si>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</si>
  <si>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</si>
  <si>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027/1</t>
  </si>
  <si>
    <t>збиток</t>
  </si>
  <si>
    <t>027/2</t>
  </si>
  <si>
    <t>ІІ. Розподіл чистого прибутку</t>
  </si>
  <si>
    <t xml:space="preserve">Відрахування частини чистого прибутку:  </t>
  </si>
  <si>
    <t>028</t>
  </si>
  <si>
    <t>до обласного бюджету господарськими товариствами та їх дочірніми підприємствами</t>
  </si>
  <si>
    <t>028/1</t>
  </si>
  <si>
    <t>управлінню спільної комунальної власності територіальних громад області господарськими товариствами та їх дочірніми підприємствами</t>
  </si>
  <si>
    <t>028/2</t>
  </si>
  <si>
    <t>Відрахування до фонду на виплату дивідендів:</t>
  </si>
  <si>
    <t>господарськими товариствами та їх дочірніми підприємствами за нормативами, установленими в поточному році за результатами фінансово-господарської діяльності за минулий рік,</t>
  </si>
  <si>
    <t>029</t>
  </si>
  <si>
    <t>у тому числі на державну частку</t>
  </si>
  <si>
    <t>029/1</t>
  </si>
  <si>
    <t xml:space="preserve">Перераховані дивіденди за результатами фінансово-господарської діяльності за минулий рік, 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</si>
  <si>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</si>
  <si>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</si>
  <si>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</si>
  <si>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</si>
  <si>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</si>
  <si>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</si>
  <si>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032/1</t>
  </si>
  <si>
    <t>Резервний фонд</t>
  </si>
  <si>
    <t>033</t>
  </si>
  <si>
    <r>
      <rPr>
        <sz val="14"/>
        <rFont val="Times New Roman"/>
        <charset val="204"/>
      </rPr>
      <t xml:space="preserve">Інші фонди </t>
    </r>
    <r>
      <rPr>
        <i/>
        <sz val="14"/>
        <rFont val="Times New Roman"/>
        <charset val="204"/>
      </rPr>
      <t>(розшифрувати)</t>
    </r>
  </si>
  <si>
    <t>034</t>
  </si>
  <si>
    <r>
      <rPr>
        <sz val="14"/>
        <rFont val="Times New Roman"/>
        <charset val="204"/>
      </rPr>
      <t xml:space="preserve">Інші цілі </t>
    </r>
    <r>
      <rPr>
        <i/>
        <sz val="14"/>
        <rFont val="Times New Roman"/>
        <charset val="204"/>
      </rPr>
      <t>(розшифрувати)</t>
    </r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</si>
  <si>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</si>
  <si>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</si>
  <si>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</si>
  <si>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</si>
  <si>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</si>
  <si>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</si>
  <si>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</si>
  <si>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</si>
  <si>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</si>
  <si>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</si>
  <si>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</si>
  <si>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</si>
  <si>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</si>
  <si>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</si>
  <si>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</si>
  <si>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</si>
  <si>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</si>
  <si>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</si>
  <si>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4"/>
        <rFont val="Times New Roman"/>
        <charset val="204"/>
      </rPr>
      <t xml:space="preserve">інші податки, у тому числі </t>
    </r>
    <r>
      <rPr>
        <i/>
        <sz val="14"/>
        <rFont val="Times New Roman"/>
        <charset val="204"/>
      </rPr>
      <t>(розшифрувати):</t>
    </r>
  </si>
  <si>
    <t>037/7</t>
  </si>
  <si>
    <t>відрахування частини чистого прибутку  підприємствами</t>
  </si>
  <si>
    <t>037/7/1</t>
  </si>
  <si>
    <t>відрахування частини чистого прибутку до фонду на виплату дивідендів господарськими товариствами</t>
  </si>
  <si>
    <t>037/7/2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</si>
  <si>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</si>
  <si>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</si>
  <si>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</si>
  <si>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</si>
  <si>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</si>
  <si>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</si>
  <si>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</si>
  <si>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</si>
  <si>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                                            у тому числі:</t>
  </si>
  <si>
    <t>039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</si>
  <si>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</si>
  <si>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</si>
  <si>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</si>
  <si>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</si>
  <si>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обов’язкові платежі, у тому числі:</t>
  </si>
  <si>
    <t>040</t>
  </si>
  <si>
    <t>місцеві податки та збори (ПДФО)</t>
  </si>
  <si>
    <t>040/1</t>
  </si>
  <si>
    <r>
      <rPr>
        <sz val="14"/>
        <rFont val="Times New Roman"/>
        <charset val="204"/>
      </rPr>
      <t xml:space="preserve">інші платежі </t>
    </r>
    <r>
      <rPr>
        <i/>
        <sz val="14"/>
        <rFont val="Times New Roman"/>
        <charset val="204"/>
      </rPr>
      <t>(військовий збір)</t>
    </r>
  </si>
  <si>
    <t>040/2</t>
  </si>
  <si>
    <t>Директор</t>
  </si>
  <si>
    <t>(підпис)</t>
  </si>
  <si>
    <t>Віталій КОВАЛЬЧУК</t>
  </si>
  <si>
    <t>Гол. бухгалтер</t>
  </si>
  <si>
    <t>Валентина КИБАЛО</t>
  </si>
  <si>
    <t>(посада)</t>
  </si>
  <si>
    <t xml:space="preserve">   (ініціали, прізвище)    </t>
  </si>
  <si>
    <t>Економіст</t>
  </si>
  <si>
    <t>Н.В.Шлапак.</t>
  </si>
  <si>
    <t xml:space="preserve">  Секретар виконавчого комітету  </t>
  </si>
  <si>
    <t>А.П.Філімонов</t>
  </si>
  <si>
    <t>Таблиця 1</t>
  </si>
  <si>
    <t xml:space="preserve">  Елементи операційних витрат, тис. грн</t>
  </si>
  <si>
    <t>Плановий рік                     (усього)</t>
  </si>
  <si>
    <t xml:space="preserve">ІІІ </t>
  </si>
  <si>
    <t>Матеріальні витрати, у тому числі:</t>
  </si>
  <si>
    <t>витрати на сировину і основні матеріали</t>
  </si>
  <si>
    <t>001/1</t>
  </si>
  <si>
    <t>витрати на паливо та енергію</t>
  </si>
  <si>
    <t>001/2</t>
  </si>
  <si>
    <t>Витрати на оплату праці</t>
  </si>
  <si>
    <t>Відрахування на соціальні заходи</t>
  </si>
  <si>
    <t>Амортизація</t>
  </si>
  <si>
    <t>Інші операційні витрати</t>
  </si>
  <si>
    <t>Операційні витрати, усього</t>
  </si>
  <si>
    <t xml:space="preserve">          Директор</t>
  </si>
  <si>
    <t xml:space="preserve">    </t>
  </si>
  <si>
    <t>Гол.бухгалтер</t>
  </si>
  <si>
    <t>Таблиця 2</t>
  </si>
  <si>
    <t xml:space="preserve">Капітальні інвестиції </t>
  </si>
  <si>
    <t xml:space="preserve">У тому числі за кварталами </t>
  </si>
  <si>
    <t>Капітальні інвестиції, усього,
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</si>
  <si>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</si>
  <si>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</si>
  <si>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</si>
  <si>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001/3</t>
  </si>
  <si>
    <t>придбання (створення) нематеріальних активів</t>
  </si>
  <si>
    <t>001/4</t>
  </si>
  <si>
    <t>модернізація, модифікація (добудова, дообладнання, реконструкція) основних засобів</t>
  </si>
  <si>
    <t>001/5</t>
  </si>
  <si>
    <t>капітальний ремонт</t>
  </si>
  <si>
    <t>001/6</t>
  </si>
  <si>
    <t>Таблиця 3</t>
  </si>
  <si>
    <t>Коефіцієнтний аналіз</t>
  </si>
  <si>
    <t>Оптимальне значення</t>
  </si>
  <si>
    <t>На 01.01 факту минулого року</t>
  </si>
  <si>
    <t>На 01.04 факту минулого року</t>
  </si>
  <si>
    <t>На 01.07 факту минулого року</t>
  </si>
  <si>
    <t>На 01.10 факту минулого року</t>
  </si>
  <si>
    <t>На 01.01 факту поточного року</t>
  </si>
  <si>
    <t>На 01.04 факту поточного року</t>
  </si>
  <si>
    <t>Примітки</t>
  </si>
  <si>
    <t xml:space="preserve">Коефіцієнт рентабельності активів (чистий прибуток / вартість активів)                              ф.2 р. 220 / ф.1 р.280 </t>
  </si>
  <si>
    <t>-</t>
  </si>
  <si>
    <t>Коефіцієнт рентабельності діяльності (чистий прибуток / чистий дохід (виручка) від реалізації продукції (товарів, робіт, послуг))                             ф.2 р. 220 / ф.2 р. 035</t>
  </si>
  <si>
    <t>Коефіцієнт абсолютної ліквідності (грошові кошти / поточні зобов'язання)                                  ф.1( р.230 + р.240) /                                ф.1 р.620</t>
  </si>
  <si>
    <t>Коефіцієнт поточної ліквідності (покриття) (оборотні активи /         поточні зобов'язання)                                            ф.1 р. 260 / ф.1 р.620</t>
  </si>
  <si>
    <t>Коефіцієнт фінансової стійкості (власний капітал / (довгострокові зобов'язання + поточні зобов'язання))                                                           ф.1 (р. 380 + р. 430) /                                   ф.1 (р. 480 + р. 620)</t>
  </si>
  <si>
    <t>Коефіцієнт фінансової незалежності (автономії) (власний капітал / пасиви)                                      ф.1 (р.380 + р.430) /                                ф.1 р.640</t>
  </si>
  <si>
    <t>Коефіцієнт заборгованості (залучений капітал /власний капітал)                                               ф.1 (р. 480 + р. 620) /                                              ф.1( р. 380 + р. 430)</t>
  </si>
  <si>
    <t xml:space="preserve">Зменшення/приріст зобов'язань (зобов'язання на дату розрахунку / зобов'язання на відповідну дату попереднього року),   %                                                    ф.1( р. 480 + р.620) </t>
  </si>
  <si>
    <t>Коефіцієнт зносу основних засобів (сума зносу / первісну вартість основних засобів)                                         (ф.1 р. 032 / ф.1 р. 031)</t>
  </si>
  <si>
    <t>Таблиця 4</t>
  </si>
  <si>
    <t>Рух грошових коштів, тис. грн</t>
  </si>
  <si>
    <t>Код рядка</t>
  </si>
  <si>
    <t>План поточного року</t>
  </si>
  <si>
    <t>Прогнозний рух коштів на кінець поточного року</t>
  </si>
  <si>
    <t xml:space="preserve">Плановий рік                        (усього) </t>
  </si>
  <si>
    <t xml:space="preserve">І </t>
  </si>
  <si>
    <t xml:space="preserve">ІV  </t>
  </si>
  <si>
    <t xml:space="preserve">Надходження грошових коштів від основної діяльності </t>
  </si>
  <si>
    <t>Виручка від реалізації продукції (товарів, робіт, послуг)</t>
  </si>
  <si>
    <t xml:space="preserve">Цільове фінансування  </t>
  </si>
  <si>
    <t xml:space="preserve">Отримання короткострокових кредитів </t>
  </si>
  <si>
    <t>Аванси одержані</t>
  </si>
  <si>
    <r>
      <rPr>
        <sz val="12"/>
        <rFont val="Times New Roman"/>
        <charset val="204"/>
      </rPr>
      <t xml:space="preserve">Інші надходження </t>
    </r>
    <r>
      <rPr>
        <i/>
        <sz val="12"/>
        <rFont val="Times New Roman"/>
        <charset val="204"/>
      </rPr>
      <t xml:space="preserve">(ащадбанк, райффайзен банк) </t>
    </r>
  </si>
  <si>
    <t xml:space="preserve">Надходження грошових коштів від інвестиційної діяльності </t>
  </si>
  <si>
    <t>Виручка від реалізації основних фондів</t>
  </si>
  <si>
    <t xml:space="preserve">Виручка від реалізації нематеріальних активів </t>
  </si>
  <si>
    <t xml:space="preserve">Надходження від продажу акцій та облігацій </t>
  </si>
  <si>
    <r>
      <rPr>
        <sz val="12"/>
        <rFont val="Times New Roman"/>
        <charset val="204"/>
      </rPr>
      <t xml:space="preserve">Інші надходження </t>
    </r>
    <r>
      <rPr>
        <i/>
        <sz val="12"/>
        <rFont val="Times New Roman"/>
        <charset val="204"/>
      </rPr>
      <t xml:space="preserve">(розшифрувати) </t>
    </r>
  </si>
  <si>
    <t xml:space="preserve">Надходження грошових коштів від фінансової діяльності </t>
  </si>
  <si>
    <t xml:space="preserve">Отримання довгострокових кредитів </t>
  </si>
  <si>
    <t>Видатки грошових коштів основної діяльності</t>
  </si>
  <si>
    <t>015</t>
  </si>
  <si>
    <t xml:space="preserve">Розрахунки за продукцію (товари, роботи та послуги) </t>
  </si>
  <si>
    <t xml:space="preserve">Розрахунки з оплати праці </t>
  </si>
  <si>
    <t xml:space="preserve">Повернення короткострокових кредитів </t>
  </si>
  <si>
    <t xml:space="preserve">Платежі в бюджет </t>
  </si>
  <si>
    <t>Платежі ПДВ</t>
  </si>
  <si>
    <t>019/1</t>
  </si>
  <si>
    <t>019/2</t>
  </si>
  <si>
    <t>інші податки в бюджет (спецводокористування, надра, еко податок)</t>
  </si>
  <si>
    <t>019/3</t>
  </si>
  <si>
    <t>Інші витрати(под. з  фіз.ос.війс.збір)</t>
  </si>
  <si>
    <t>019/4</t>
  </si>
  <si>
    <t>Інші витрати(єдиний внесок)Соціальні заходи</t>
  </si>
  <si>
    <t>019/5</t>
  </si>
  <si>
    <r>
      <rPr>
        <sz val="12"/>
        <rFont val="Times New Roman"/>
        <charset val="204"/>
      </rPr>
      <t xml:space="preserve">Інші витрати </t>
    </r>
    <r>
      <rPr>
        <i/>
        <sz val="12"/>
        <rFont val="Times New Roman"/>
        <charset val="204"/>
      </rPr>
      <t>(відрядження)</t>
    </r>
  </si>
  <si>
    <t xml:space="preserve">Видатки грошових коштів інвестиційної діяльності </t>
  </si>
  <si>
    <t xml:space="preserve">Придбання основних засобів  </t>
  </si>
  <si>
    <t>Капітальне будівництво</t>
  </si>
  <si>
    <t xml:space="preserve">Придбання нематеріальних активів </t>
  </si>
  <si>
    <t xml:space="preserve">Придбання акцій та облігацій  </t>
  </si>
  <si>
    <r>
      <rPr>
        <sz val="12"/>
        <rFont val="Times New Roman"/>
        <charset val="204"/>
      </rPr>
      <t xml:space="preserve">Інші витрати </t>
    </r>
    <r>
      <rPr>
        <i/>
        <sz val="12"/>
        <rFont val="Times New Roman"/>
        <charset val="204"/>
      </rPr>
      <t>(розшифрувати)</t>
    </r>
  </si>
  <si>
    <t xml:space="preserve">Видатки грошових коштів фінансової діяльності </t>
  </si>
  <si>
    <t xml:space="preserve">Сплата дивідендів </t>
  </si>
  <si>
    <t xml:space="preserve">Повернення довгострокових кредитів </t>
  </si>
  <si>
    <t>Грошові кошти:</t>
  </si>
  <si>
    <t>на початок періоду</t>
  </si>
  <si>
    <t>1084</t>
  </si>
  <si>
    <t>822</t>
  </si>
  <si>
    <t>на кінець періоду</t>
  </si>
  <si>
    <t>Чистий грошовий потік</t>
  </si>
  <si>
    <t>Таблиця 5</t>
  </si>
  <si>
    <t>ІНФОРМАЦІЯ</t>
  </si>
  <si>
    <t>до   фінансового    плану   на  2026 рік</t>
  </si>
  <si>
    <t>(назва підприємства)</t>
  </si>
  <si>
    <t xml:space="preserve">  </t>
  </si>
  <si>
    <t xml:space="preserve">здійснює  свою  діяльність  згідно Статуту </t>
  </si>
  <si>
    <t>зареєстрованого  державним  реєстратором  Гайсинської  Держадміністрації  ,</t>
  </si>
  <si>
    <t>______________________________ створене  на  базі  майна  що є у спільній власності Гайсинської Міської Ради</t>
  </si>
  <si>
    <t>переданого Гайсинському ККП  у  користування.</t>
  </si>
  <si>
    <t>Загальна  інформація  про  підприємство  (резюме)</t>
  </si>
  <si>
    <t>20349,7 тис.грн. На 2026 рік фоп</t>
  </si>
  <si>
    <t xml:space="preserve"> на 12 місяців 2026 року тис. грн.</t>
  </si>
  <si>
    <t>Середньомісячна заробітна плата  штатних працівників на 2026рік 15,416тис. грн.</t>
  </si>
  <si>
    <t>Планова середньооблікова кількість усіх працівників на 2026ріку 110 чоловік  , в т.ч. чисельність апарату управління 25 чоловік,чисельність   робітників 79чоловік</t>
  </si>
  <si>
    <t xml:space="preserve">      2. Перелік підприємств, які входять до консолідованого (зведеного) фінансового плану</t>
  </si>
  <si>
    <t>Код ЄДРПОУ</t>
  </si>
  <si>
    <t>Підприємство</t>
  </si>
  <si>
    <t xml:space="preserve">Вид діяльності </t>
  </si>
  <si>
    <t>О33389ОО</t>
  </si>
  <si>
    <t>Гайсинський ККП</t>
  </si>
  <si>
    <t>Діяльність у сфері житлово - комунального господарства</t>
  </si>
  <si>
    <t xml:space="preserve">      3. Інформація про бізнес підприємства </t>
  </si>
  <si>
    <r>
      <rPr>
        <sz val="14"/>
        <rFont val="Times New Roman"/>
        <charset val="204"/>
      </rPr>
      <t xml:space="preserve">Види діяльності </t>
    </r>
    <r>
      <rPr>
        <i/>
        <sz val="14"/>
        <rFont val="Times New Roman"/>
        <charset val="204"/>
      </rPr>
      <t>(указати всі види діяльності)</t>
    </r>
  </si>
  <si>
    <t>Питома вага в загальному обсязі реалізації  (у %)</t>
  </si>
  <si>
    <t>Фактичний показник отриманого валового доходу (виручки) від реалізації продукції (товарів, робіт, послуг)                                           за минулий  2025 рік тис. грн</t>
  </si>
  <si>
    <t>Плановий показник  валового доходу (виручки) від реалізації продукції (товарів, робіт, послуг)                            на  2026  рік, тис. грн</t>
  </si>
  <si>
    <t>за минулий рік</t>
  </si>
  <si>
    <t>за плановий рік</t>
  </si>
  <si>
    <t>38.11 Збирання безпечних відходів (основний)</t>
  </si>
  <si>
    <t xml:space="preserve"> 43.32 Установлення столярних виробів</t>
  </si>
  <si>
    <t>81.29 Інші види діяльності із прибирання</t>
  </si>
  <si>
    <t xml:space="preserve">   96.03 Організування поховань і надання суміжних послуг</t>
  </si>
  <si>
    <t xml:space="preserve"> 81.30 Надання ландшафтних послуг</t>
  </si>
  <si>
    <t xml:space="preserve"> 52.21 Допоміжне обслуговування наземного транспорту</t>
  </si>
  <si>
    <t xml:space="preserve"> 49.41 Вантажний автомобільний транспорт</t>
  </si>
  <si>
    <t xml:space="preserve"> 49.39 Інший пасажирський наземний транспорт, н.в.і.у. </t>
  </si>
  <si>
    <t>47.99 Інші види роздрібної торгівлі поза магазинами</t>
  </si>
  <si>
    <t xml:space="preserve"> 43.99 Інші спеціалізовані будівельні роботи, н.в.і.у.</t>
  </si>
  <si>
    <t xml:space="preserve"> 43.21 Електромонтажні роботи </t>
  </si>
  <si>
    <t>42.11 Будівництво доріг і автострад</t>
  </si>
  <si>
    <t xml:space="preserve"> 84.25 Діяльність пожежних служб</t>
  </si>
  <si>
    <t>Разом</t>
  </si>
  <si>
    <t xml:space="preserve">      4. Діючі фінансові зобов'язання підприємства</t>
  </si>
  <si>
    <t xml:space="preserve">Назва банку </t>
  </si>
  <si>
    <t xml:space="preserve">Вид кредитного продукту та цільове призначення </t>
  </si>
  <si>
    <t xml:space="preserve">Сума, валюта за договорами </t>
  </si>
  <si>
    <t>Процентна ставка</t>
  </si>
  <si>
    <t>Дата видачі/                погашення (графік)</t>
  </si>
  <si>
    <t>Заборгова-         ність на останню дату</t>
  </si>
  <si>
    <t>Забезпечення</t>
  </si>
  <si>
    <t>Усього</t>
  </si>
  <si>
    <t>х</t>
  </si>
  <si>
    <t xml:space="preserve">      5. Інформація щодо отримання та повернення залучених коштів</t>
  </si>
  <si>
    <t>Зобов'язання</t>
  </si>
  <si>
    <t>Заборгованість за кредитами на початок ____ року</t>
  </si>
  <si>
    <t>План по залученню коштів</t>
  </si>
  <si>
    <t>План по поверненню коштів</t>
  </si>
  <si>
    <t>Заборгованість за кредитами на кінець                         ____ року</t>
  </si>
  <si>
    <t xml:space="preserve">Довгострокові кредити, усього: </t>
  </si>
  <si>
    <r>
      <rPr>
        <sz val="14"/>
        <rFont val="Times New Roman"/>
        <charset val="204"/>
      </rPr>
      <t>у тому числі:</t>
    </r>
    <r>
      <rPr>
        <i/>
        <sz val="14"/>
        <rFont val="Times New Roman"/>
        <charset val="204"/>
      </rPr>
      <t xml:space="preserve"> (розшифрувати)</t>
    </r>
  </si>
  <si>
    <t>1.</t>
  </si>
  <si>
    <t xml:space="preserve">Короткострокові кредити, усього: </t>
  </si>
  <si>
    <t xml:space="preserve">Інші фінансові зобов'язання, усього: </t>
  </si>
  <si>
    <t xml:space="preserve">      6. Аналіз окремих статей фінансового плану, грн</t>
  </si>
  <si>
    <t>Фінансовий план  поточного року</t>
  </si>
  <si>
    <t>Плановий рік,                           усього</t>
  </si>
  <si>
    <t>Пояснення та обґрунтування до запланованого рівня доходів/витрат</t>
  </si>
  <si>
    <r>
      <rPr>
        <sz val="14"/>
        <rFont val="Times New Roman"/>
        <charset val="204"/>
      </rPr>
      <t xml:space="preserve">Інші непрямі податки
</t>
    </r>
    <r>
      <rPr>
        <i/>
        <sz val="14"/>
        <rFont val="Times New Roman"/>
        <charset val="204"/>
      </rPr>
      <t>(розшифрувати)</t>
    </r>
  </si>
  <si>
    <r>
      <rPr>
        <sz val="14"/>
        <rFont val="Times New Roman"/>
        <charset val="204"/>
      </rPr>
      <t xml:space="preserve">Інші відрахування з доходу
</t>
    </r>
    <r>
      <rPr>
        <i/>
        <sz val="14"/>
        <rFont val="Times New Roman"/>
        <charset val="204"/>
      </rPr>
      <t>(розшифрувати)</t>
    </r>
  </si>
  <si>
    <t>До інших операційних доходів віднесено:  субсидіі та поточні трансферти підприємствам (установам,організаціям)</t>
  </si>
  <si>
    <t xml:space="preserve">Дохід від участі в капіталі </t>
  </si>
  <si>
    <t>Собівартість реалізованої продукції (товарів, робіт та послуг), усього, у тому числі:</t>
  </si>
  <si>
    <t>013/1</t>
  </si>
  <si>
    <t xml:space="preserve">витрати на паливо </t>
  </si>
  <si>
    <t>013/2</t>
  </si>
  <si>
    <t>витрати на електроенергію</t>
  </si>
  <si>
    <t>013/3</t>
  </si>
  <si>
    <t>витрати на оплату праці</t>
  </si>
  <si>
    <t>013/4</t>
  </si>
  <si>
    <t>відрахування на соціальні заходи</t>
  </si>
  <si>
    <t>013/5</t>
  </si>
  <si>
    <t>амортизація основних засобів і нематеріальних активів</t>
  </si>
  <si>
    <t>013/6</t>
  </si>
  <si>
    <t>інші витрати в т.ч.</t>
  </si>
  <si>
    <t>013/7</t>
  </si>
  <si>
    <t>роботи послуги сторонніх організацій</t>
  </si>
  <si>
    <t>ремонт приладів та обладнання</t>
  </si>
  <si>
    <t>Інші адміністративні витрати, усього, у тому числі:</t>
  </si>
  <si>
    <t>витрати на службові відрядження</t>
  </si>
  <si>
    <t>014/5/1</t>
  </si>
  <si>
    <t>витрати на зв’язок</t>
  </si>
  <si>
    <t>014/5/2</t>
  </si>
  <si>
    <t>014/5/3</t>
  </si>
  <si>
    <t>014/5/4</t>
  </si>
  <si>
    <t>амортизація основних засобів і нематеріальних активів загальногосподарського призначення</t>
  </si>
  <si>
    <t>014/5/5</t>
  </si>
  <si>
    <t>витрати на операційну оренду основних засобів та роялті, що мають загальногосподарське призначення</t>
  </si>
  <si>
    <t>014/5/6</t>
  </si>
  <si>
    <t>витрати на страхування майна загальногосподарського призначення</t>
  </si>
  <si>
    <t>014/5/7</t>
  </si>
  <si>
    <t>витрати на страхування загальногосподарського персоналу</t>
  </si>
  <si>
    <t>014/5/8</t>
  </si>
  <si>
    <t xml:space="preserve">організаційно-технічні послуги </t>
  </si>
  <si>
    <t>014/5/9</t>
  </si>
  <si>
    <t>консультаційні та інформаційні послуги</t>
  </si>
  <si>
    <t>014/5/10</t>
  </si>
  <si>
    <t>юридичні послуги</t>
  </si>
  <si>
    <t>014/5/11</t>
  </si>
  <si>
    <t>послуги з оцінки майна</t>
  </si>
  <si>
    <t>014/5/12</t>
  </si>
  <si>
    <t>витрати на охорону праці загальногосподарського персоналу</t>
  </si>
  <si>
    <t>014/5/13</t>
  </si>
  <si>
    <t xml:space="preserve">витрати на підвищення кваліфікації та перепідготовку кадрів </t>
  </si>
  <si>
    <t>014/5/14</t>
  </si>
  <si>
    <t>витрати на утримання основних фондів, інших необоротних активів загальногосподарського використання,  у тому числі:</t>
  </si>
  <si>
    <t>014/5/15</t>
  </si>
  <si>
    <t>витрати на поліпшення основних фондів</t>
  </si>
  <si>
    <t>014/5/15/1</t>
  </si>
  <si>
    <t>інші адміністративні витрати (підписка,паливо,послуги банка,МШП)</t>
  </si>
  <si>
    <t>014/5/16</t>
  </si>
  <si>
    <t>Витрати на збут, усього,
у тому числі:</t>
  </si>
  <si>
    <t>витрати на рекламу</t>
  </si>
  <si>
    <t>015/1</t>
  </si>
  <si>
    <t>015/2</t>
  </si>
  <si>
    <t>015/3</t>
  </si>
  <si>
    <t xml:space="preserve">інші витрати </t>
  </si>
  <si>
    <t>015/4</t>
  </si>
  <si>
    <t>Інші операційні витрати, усього, у тому числі:</t>
  </si>
  <si>
    <t>витрати на благодійну допомогу</t>
  </si>
  <si>
    <t>016/1</t>
  </si>
  <si>
    <t>відрахування до резерву сумнівних боргів</t>
  </si>
  <si>
    <t>016/2</t>
  </si>
  <si>
    <t>відрахування до недержавних пенсійних фондів</t>
  </si>
  <si>
    <t>016/3</t>
  </si>
  <si>
    <t>інші операційні витрати в т.ч. лікарняні за рахунок підприємства, нарахування єдиного внеску, відпускні згідно колективного договору, премія ОВ.</t>
  </si>
  <si>
    <t>016/4</t>
  </si>
  <si>
    <r>
      <rPr>
        <sz val="14"/>
        <rFont val="Times New Roman"/>
        <charset val="204"/>
      </rPr>
      <t>Фінансові витрати (</t>
    </r>
    <r>
      <rPr>
        <i/>
        <sz val="14"/>
        <rFont val="Times New Roman"/>
        <charset val="204"/>
      </rPr>
      <t>розшифрувати</t>
    </r>
    <r>
      <rPr>
        <sz val="14"/>
        <rFont val="Times New Roman"/>
        <charset val="204"/>
      </rPr>
      <t xml:space="preserve">)  </t>
    </r>
  </si>
  <si>
    <r>
      <rPr>
        <sz val="14"/>
        <rFont val="Times New Roman"/>
        <charset val="204"/>
      </rPr>
      <t>Втрати від участі в капіталі (</t>
    </r>
    <r>
      <rPr>
        <i/>
        <sz val="14"/>
        <rFont val="Times New Roman"/>
        <charset val="204"/>
      </rPr>
      <t>розшифрувати</t>
    </r>
    <r>
      <rPr>
        <sz val="14"/>
        <rFont val="Times New Roman"/>
        <charset val="204"/>
      </rPr>
      <t>)</t>
    </r>
  </si>
  <si>
    <r>
      <rPr>
        <sz val="14"/>
        <rFont val="Times New Roman"/>
        <charset val="204"/>
      </rPr>
      <t>Інші витрати (</t>
    </r>
    <r>
      <rPr>
        <i/>
        <sz val="14"/>
        <rFont val="Times New Roman"/>
        <charset val="204"/>
      </rPr>
      <t>розшифрувати</t>
    </r>
    <r>
      <rPr>
        <sz val="14"/>
        <rFont val="Times New Roman"/>
        <charset val="204"/>
      </rPr>
      <t xml:space="preserve">)  </t>
    </r>
  </si>
  <si>
    <t>утримання об'єктів благоустрою, знос на них</t>
  </si>
  <si>
    <r>
      <rPr>
        <sz val="14"/>
        <rFont val="Times New Roman"/>
        <charset val="204"/>
      </rPr>
      <t>Інші фонди (</t>
    </r>
    <r>
      <rPr>
        <i/>
        <sz val="14"/>
        <rFont val="Times New Roman"/>
        <charset val="204"/>
      </rPr>
      <t>розшифрувати</t>
    </r>
    <r>
      <rPr>
        <sz val="14"/>
        <rFont val="Times New Roman"/>
        <charset val="204"/>
      </rPr>
      <t xml:space="preserve">)  </t>
    </r>
  </si>
  <si>
    <r>
      <rPr>
        <sz val="14"/>
        <rFont val="Times New Roman"/>
        <charset val="204"/>
      </rPr>
      <t xml:space="preserve">Інші цілі розподілу чистого прибутку </t>
    </r>
    <r>
      <rPr>
        <i/>
        <sz val="14"/>
        <rFont val="Times New Roman"/>
        <charset val="204"/>
      </rPr>
      <t>(розшифрувати)</t>
    </r>
    <r>
      <rPr>
        <sz val="14"/>
        <rFont val="Times New Roman"/>
        <charset val="204"/>
      </rPr>
      <t xml:space="preserve">  </t>
    </r>
  </si>
  <si>
    <t>Інші  податки в. т. ч.</t>
  </si>
  <si>
    <r>
      <rPr>
        <sz val="14"/>
        <rFont val="Times New Roman"/>
        <charset val="204"/>
      </rPr>
      <t xml:space="preserve">Інші платежі </t>
    </r>
    <r>
      <rPr>
        <i/>
        <sz val="14"/>
        <rFont val="Times New Roman"/>
        <charset val="204"/>
      </rPr>
      <t>(розшифрувати)</t>
    </r>
    <r>
      <rPr>
        <sz val="14"/>
        <rFont val="Times New Roman"/>
        <charset val="204"/>
      </rPr>
      <t xml:space="preserve">  </t>
    </r>
  </si>
  <si>
    <t>Продовження таблиці 5</t>
  </si>
  <si>
    <t xml:space="preserve">      7. Витрати на утримання транспорту  (у складі адміністративних витрат), грн</t>
  </si>
  <si>
    <t>№ з/п</t>
  </si>
  <si>
    <t>Марка</t>
  </si>
  <si>
    <t>Рік придбання</t>
  </si>
  <si>
    <t>Ціль використання</t>
  </si>
  <si>
    <t>Витрати, усього</t>
  </si>
  <si>
    <t>У тому числі за їх видами</t>
  </si>
  <si>
    <t>матеріальні витрати</t>
  </si>
  <si>
    <t>оплата праці</t>
  </si>
  <si>
    <t>амортизація</t>
  </si>
  <si>
    <t>інші витрати</t>
  </si>
  <si>
    <t>ВАЗ-111930-110-34</t>
  </si>
  <si>
    <t>апарат управління</t>
  </si>
  <si>
    <t>ВАЗ-21065</t>
  </si>
  <si>
    <t>апарат управління дільницями</t>
  </si>
  <si>
    <t xml:space="preserve">      8. Інформація про проекти, під які планується залучити кредитні кошти</t>
  </si>
  <si>
    <t xml:space="preserve">      9. Джерела капітальних інвестицій</t>
  </si>
  <si>
    <r>
      <rPr>
        <sz val="14"/>
        <rFont val="Times New Roman"/>
        <charset val="204"/>
      </rPr>
      <t>Назва об</t>
    </r>
    <r>
      <rPr>
        <sz val="14"/>
        <color indexed="8"/>
        <rFont val="Times New Roman"/>
        <charset val="204"/>
      </rPr>
      <t>’</t>
    </r>
    <r>
      <rPr>
        <sz val="14"/>
        <rFont val="Times New Roman"/>
        <charset val="204"/>
      </rPr>
      <t>єкта</t>
    </r>
  </si>
  <si>
    <t>Залучення кредитних коштів</t>
  </si>
  <si>
    <r>
      <rPr>
        <sz val="14"/>
        <rFont val="Times New Roman"/>
        <charset val="204"/>
      </rPr>
      <t xml:space="preserve">Інші джерела </t>
    </r>
    <r>
      <rPr>
        <i/>
        <sz val="14"/>
        <rFont val="Times New Roman"/>
        <charset val="204"/>
      </rPr>
      <t>(розшифрувати)</t>
    </r>
  </si>
  <si>
    <t>рік</t>
  </si>
  <si>
    <t>у тому числі                              за кварталами</t>
  </si>
  <si>
    <t xml:space="preserve">ІІ </t>
  </si>
  <si>
    <t>придбання основних засобів</t>
  </si>
  <si>
    <t>будівництво</t>
  </si>
  <si>
    <t>реконструкція</t>
  </si>
  <si>
    <t>Відсоток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</si>
</sst>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#,##0.0"/>
  </numFmts>
  <fonts count="49">
    <font>
      <sz val="10"/>
      <name val="Arial Cyr"/>
      <charset val="204"/>
    </font>
    <font>
      <sz val="14"/>
      <name val="Times New Roman"/>
      <charset val="204"/>
    </font>
    <font>
      <sz val="11"/>
      <name val="Times New Roman"/>
      <charset val="204"/>
    </font>
    <font>
      <b/>
      <sz val="14"/>
      <name val="Times New Roman"/>
      <charset val="204"/>
    </font>
    <font>
      <vertAlign val="superscript"/>
      <sz val="14"/>
      <name val="Times New Roman"/>
      <charset val="204"/>
    </font>
    <font>
      <i/>
      <sz val="14"/>
      <name val="Times New Roman"/>
      <charset val="204"/>
    </font>
    <font>
      <sz val="14"/>
      <color indexed="9"/>
      <name val="Times New Roman"/>
      <charset val="204"/>
    </font>
    <font>
      <b/>
      <i/>
      <sz val="14"/>
      <name val="Times New Roman"/>
      <charset val="204"/>
    </font>
    <font>
      <sz val="10"/>
      <name val="Times New Roman"/>
      <charset val="204"/>
    </font>
    <font>
      <b/>
      <sz val="16"/>
      <name val="Times New Roman"/>
      <charset val="204"/>
    </font>
    <font>
      <sz val="13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b/>
      <sz val="16"/>
      <name val="Arial Cyr"/>
      <charset val="204"/>
    </font>
    <font>
      <sz val="11"/>
      <name val="Arial"/>
      <charset val="204"/>
    </font>
    <font>
      <sz val="12"/>
      <name val="Arial Cyr"/>
      <charset val="204"/>
    </font>
    <font>
      <sz val="14"/>
      <name val="Times New Roman Cyr"/>
      <charset val="204"/>
    </font>
    <font>
      <sz val="17"/>
      <name val="Times New Roman"/>
      <charset val="204"/>
    </font>
    <font>
      <b/>
      <sz val="12"/>
      <name val="Times New Roman"/>
      <charset val="204"/>
    </font>
    <font>
      <u/>
      <sz val="14"/>
      <name val="Times New Roman"/>
      <charset val="204"/>
    </font>
    <font>
      <b/>
      <sz val="9"/>
      <color rgb="FF000000"/>
      <name val="Times New Roman"/>
      <charset val="204"/>
    </font>
    <font>
      <sz val="9"/>
      <color rgb="FF000000"/>
      <name val="Times New Roman"/>
      <charset val="204"/>
    </font>
    <font>
      <sz val="18"/>
      <name val="Times New Roman"/>
      <charset val="204"/>
    </font>
    <font>
      <b/>
      <sz val="18"/>
      <name val="Times New Roman"/>
      <charset val="204"/>
    </font>
    <font>
      <sz val="16"/>
      <name val="Times New Roman"/>
      <charset val="204"/>
    </font>
    <font>
      <b/>
      <sz val="17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4"/>
      <color indexed="8"/>
      <name val="Times New Roman"/>
      <charset val="204"/>
    </font>
    <font>
      <i/>
      <sz val="12"/>
      <name val="Times New Roman"/>
      <charset val="204"/>
    </font>
    <font>
      <b/>
      <u/>
      <sz val="14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EF0F9"/>
      </right>
      <top style="medium">
        <color rgb="FFEEF0F9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rgb="FFEEF0F9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4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0" borderId="47" applyNumberFormat="0" applyFill="0" applyAlignment="0" applyProtection="0">
      <alignment vertical="center"/>
    </xf>
    <xf numFmtId="0" fontId="34" fillId="0" borderId="4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49" applyNumberFormat="0" applyAlignment="0" applyProtection="0">
      <alignment vertical="center"/>
    </xf>
    <xf numFmtId="0" fontId="36" fillId="6" borderId="50" applyNumberFormat="0" applyAlignment="0" applyProtection="0">
      <alignment vertical="center"/>
    </xf>
    <xf numFmtId="0" fontId="37" fillId="6" borderId="49" applyNumberFormat="0" applyAlignment="0" applyProtection="0">
      <alignment vertical="center"/>
    </xf>
    <xf numFmtId="0" fontId="38" fillId="7" borderId="51" applyNumberFormat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0" borderId="53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</cellStyleXfs>
  <cellXfs count="36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 shrinkToFit="1"/>
    </xf>
    <xf numFmtId="0" fontId="4" fillId="0" borderId="1" xfId="0" applyFont="1" applyBorder="1" applyAlignment="1">
      <alignment vertical="center" wrapText="1"/>
    </xf>
    <xf numFmtId="178" fontId="1" fillId="0" borderId="1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 shrinkToFit="1"/>
    </xf>
    <xf numFmtId="0" fontId="4" fillId="0" borderId="8" xfId="0" applyFont="1" applyBorder="1" applyAlignment="1">
      <alignment vertical="center" wrapText="1"/>
    </xf>
    <xf numFmtId="178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78" fontId="2" fillId="0" borderId="1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right" vertical="center" wrapText="1"/>
    </xf>
    <xf numFmtId="178" fontId="1" fillId="0" borderId="12" xfId="0" applyNumberFormat="1" applyFont="1" applyBorder="1" applyAlignment="1">
      <alignment horizontal="right" vertical="center" wrapText="1"/>
    </xf>
    <xf numFmtId="178" fontId="1" fillId="0" borderId="13" xfId="0" applyNumberFormat="1" applyFont="1" applyBorder="1" applyAlignment="1">
      <alignment horizontal="right" vertical="center" wrapText="1"/>
    </xf>
    <xf numFmtId="178" fontId="8" fillId="0" borderId="11" xfId="0" applyNumberFormat="1" applyFont="1" applyBorder="1" applyAlignment="1">
      <alignment horizontal="center" vertical="center" wrapText="1"/>
    </xf>
    <xf numFmtId="178" fontId="2" fillId="0" borderId="14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vertical="center"/>
    </xf>
    <xf numFmtId="2" fontId="1" fillId="0" borderId="25" xfId="0" applyNumberFormat="1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0" fillId="2" borderId="36" xfId="0" applyFill="1" applyBorder="1" applyAlignment="1">
      <alignment vertical="center" wrapText="1"/>
    </xf>
    <xf numFmtId="178" fontId="1" fillId="0" borderId="37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vertical="center" wrapText="1"/>
    </xf>
    <xf numFmtId="0" fontId="15" fillId="0" borderId="0" xfId="0" applyFont="1" applyBorder="1" applyProtection="1">
      <protection locked="0"/>
    </xf>
    <xf numFmtId="2" fontId="15" fillId="0" borderId="0" xfId="0" applyNumberFormat="1" applyFont="1" applyBorder="1" applyProtection="1">
      <protection locked="0"/>
    </xf>
    <xf numFmtId="178" fontId="1" fillId="0" borderId="31" xfId="0" applyNumberFormat="1" applyFont="1" applyBorder="1" applyAlignment="1">
      <alignment vertical="center" wrapText="1"/>
    </xf>
    <xf numFmtId="178" fontId="1" fillId="0" borderId="0" xfId="0" applyNumberFormat="1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49" fontId="10" fillId="0" borderId="41" xfId="0" applyNumberFormat="1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vertical="center" wrapText="1" shrinkToFit="1"/>
    </xf>
    <xf numFmtId="17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 shrinkToFit="1"/>
    </xf>
    <xf numFmtId="179" fontId="1" fillId="0" borderId="1" xfId="0" applyNumberFormat="1" applyFont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0" fontId="16" fillId="0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 shrinkToFit="1"/>
    </xf>
    <xf numFmtId="49" fontId="12" fillId="0" borderId="1" xfId="0" applyNumberFormat="1" applyFont="1" applyBorder="1" applyAlignment="1">
      <alignment horizontal="center" vertical="center" wrapText="1" shrinkToFit="1"/>
    </xf>
    <xf numFmtId="3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vertical="center" wrapText="1"/>
    </xf>
    <xf numFmtId="179" fontId="17" fillId="0" borderId="1" xfId="0" applyNumberFormat="1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179" fontId="3" fillId="0" borderId="1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left" vertical="center" wrapText="1" shrinkToFit="1"/>
    </xf>
    <xf numFmtId="0" fontId="1" fillId="3" borderId="6" xfId="0" applyFont="1" applyFill="1" applyBorder="1" applyAlignment="1">
      <alignment vertical="center" wrapText="1" shrinkToFi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left" vertical="center" wrapText="1" shrinkToFit="1"/>
    </xf>
    <xf numFmtId="0" fontId="1" fillId="0" borderId="6" xfId="0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179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179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179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0" borderId="35" xfId="0" applyFont="1" applyBorder="1" applyAlignment="1">
      <alignment vertical="center" wrapText="1"/>
    </xf>
    <xf numFmtId="0" fontId="1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 wrapText="1"/>
    </xf>
    <xf numFmtId="17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79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 wrapText="1"/>
    </xf>
    <xf numFmtId="178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178" fontId="3" fillId="0" borderId="0" xfId="0" applyNumberFormat="1" applyFont="1" applyFill="1" applyBorder="1" applyAlignment="1">
      <alignment horizontal="right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left" vertical="center" wrapText="1" shrinkToFit="1"/>
    </xf>
    <xf numFmtId="0" fontId="3" fillId="0" borderId="0" xfId="0" applyFont="1" applyBorder="1"/>
    <xf numFmtId="0" fontId="3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13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22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4" fontId="23" fillId="0" borderId="0" xfId="0" applyNumberFormat="1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left" vertical="center"/>
    </xf>
    <xf numFmtId="4" fontId="24" fillId="0" borderId="0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4" fontId="1" fillId="0" borderId="2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44" xfId="0" applyFont="1" applyFill="1" applyBorder="1" applyAlignment="1">
      <alignment vertical="center"/>
    </xf>
    <xf numFmtId="4" fontId="1" fillId="0" borderId="4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1" fillId="0" borderId="27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4" fontId="19" fillId="0" borderId="0" xfId="0" applyNumberFormat="1" applyFont="1" applyFill="1" applyBorder="1" applyAlignment="1">
      <alignment vertical="center"/>
    </xf>
    <xf numFmtId="179" fontId="3" fillId="0" borderId="45" xfId="0" applyNumberFormat="1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/>
    </xf>
    <xf numFmtId="0" fontId="3" fillId="0" borderId="1" xfId="0" applyFont="1" applyFill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8"/>
  <sheetViews>
    <sheetView tabSelected="1" zoomScaleSheetLayoutView="75" topLeftCell="A39" workbookViewId="0">
      <selection activeCell="D111" sqref="D111"/>
    </sheetView>
  </sheetViews>
  <sheetFormatPr defaultColWidth="9.14444444444444" defaultRowHeight="18.75"/>
  <cols>
    <col min="1" max="1" width="57" style="14" customWidth="1"/>
    <col min="2" max="2" width="16.7111111111111" style="5" customWidth="1"/>
    <col min="3" max="3" width="16" style="283" customWidth="1"/>
    <col min="4" max="4" width="17" style="283" customWidth="1"/>
    <col min="5" max="5" width="15.2888888888889" style="284" customWidth="1"/>
    <col min="6" max="6" width="14.8555555555556" style="284" customWidth="1"/>
    <col min="7" max="7" width="16" style="284" customWidth="1"/>
    <col min="8" max="8" width="19.7111111111111" style="284" customWidth="1"/>
    <col min="9" max="9" width="15.8555555555556" style="284" customWidth="1"/>
    <col min="10" max="10" width="9.14444444444444" style="14"/>
    <col min="11" max="11" width="10" style="14" customWidth="1"/>
    <col min="12" max="12" width="9.56666666666667" style="14" customWidth="1"/>
    <col min="13" max="16384" width="9.14444444444444" style="14"/>
  </cols>
  <sheetData>
    <row r="1" ht="3" customHeight="1"/>
    <row r="2" ht="23.25" spans="1:9">
      <c r="A2" s="285"/>
      <c r="C2" s="286"/>
      <c r="D2" s="287"/>
      <c r="E2" s="288"/>
      <c r="F2" s="289" t="s">
        <v>0</v>
      </c>
      <c r="G2" s="288"/>
      <c r="H2" s="288"/>
      <c r="I2" s="288"/>
    </row>
    <row r="3" ht="23.25" spans="1:9">
      <c r="A3" s="285"/>
      <c r="C3" s="286"/>
      <c r="D3" s="287"/>
      <c r="E3" s="288"/>
      <c r="F3" s="289" t="s">
        <v>1</v>
      </c>
      <c r="G3" s="287"/>
      <c r="H3" s="287"/>
      <c r="I3" s="287"/>
    </row>
    <row r="4" ht="23.25" spans="1:9">
      <c r="A4" s="285"/>
      <c r="C4" s="286"/>
      <c r="D4" s="287"/>
      <c r="E4" s="288"/>
      <c r="F4" s="289" t="s">
        <v>2</v>
      </c>
      <c r="G4" s="287"/>
      <c r="H4" s="287"/>
      <c r="I4" s="287"/>
    </row>
    <row r="5" ht="23.25" spans="1:9">
      <c r="A5" s="290"/>
      <c r="C5" s="286"/>
      <c r="D5" s="287"/>
      <c r="E5" s="288"/>
      <c r="F5" s="289" t="s">
        <v>3</v>
      </c>
      <c r="G5" s="291"/>
      <c r="H5" s="291"/>
      <c r="I5" s="291"/>
    </row>
    <row r="6" ht="22.5" customHeight="1" spans="1:8">
      <c r="A6" s="292"/>
      <c r="B6" s="293" t="s">
        <v>4</v>
      </c>
      <c r="C6" s="293"/>
      <c r="D6" s="293"/>
      <c r="E6" s="293"/>
      <c r="F6" s="294"/>
      <c r="G6" s="295"/>
      <c r="H6" s="295"/>
    </row>
    <row r="7" ht="22.5" customHeight="1" spans="1:9">
      <c r="A7" s="292" t="s">
        <v>5</v>
      </c>
      <c r="B7" s="293"/>
      <c r="C7" s="287"/>
      <c r="D7" s="287"/>
      <c r="E7" s="287"/>
      <c r="F7" s="296"/>
      <c r="G7" s="296"/>
      <c r="H7" s="296"/>
      <c r="I7" s="296"/>
    </row>
    <row r="8" ht="75" spans="1:9">
      <c r="A8" s="297" t="s">
        <v>6</v>
      </c>
      <c r="B8" s="293"/>
      <c r="C8" s="287"/>
      <c r="D8" s="287"/>
      <c r="E8" s="287"/>
      <c r="F8" s="298" t="s">
        <v>7</v>
      </c>
      <c r="G8" s="298"/>
      <c r="H8" s="298"/>
      <c r="I8" s="298"/>
    </row>
    <row r="9" ht="33.75" customHeight="1" spans="1:9">
      <c r="A9" s="297"/>
      <c r="B9" s="293"/>
      <c r="C9" s="287"/>
      <c r="D9" s="287"/>
      <c r="E9" s="287"/>
      <c r="F9" s="299"/>
      <c r="G9" s="299"/>
      <c r="H9" s="299"/>
      <c r="I9" s="299"/>
    </row>
    <row r="10" ht="25.5" customHeight="1" spans="1:9">
      <c r="A10" s="297" t="s">
        <v>8</v>
      </c>
      <c r="B10" s="293"/>
      <c r="C10" s="287"/>
      <c r="D10" s="287"/>
      <c r="E10" s="287"/>
      <c r="F10" s="296"/>
      <c r="G10" s="296"/>
      <c r="H10" s="296"/>
      <c r="I10" s="296"/>
    </row>
    <row r="11" ht="24" customHeight="1" spans="1:8">
      <c r="A11" s="297"/>
      <c r="B11" s="293"/>
      <c r="C11" s="287"/>
      <c r="D11" s="287"/>
      <c r="E11" s="287"/>
      <c r="F11" s="294"/>
      <c r="G11" s="295"/>
      <c r="H11" s="295"/>
    </row>
    <row r="12" ht="18" customHeight="1" spans="2:9">
      <c r="B12" s="300"/>
      <c r="C12" s="301"/>
      <c r="D12" s="301"/>
      <c r="E12" s="301"/>
      <c r="F12" s="283"/>
      <c r="G12" s="283"/>
      <c r="H12" s="283"/>
      <c r="I12" s="181" t="s">
        <v>9</v>
      </c>
    </row>
    <row r="13" spans="2:9">
      <c r="B13" s="14"/>
      <c r="C13" s="284"/>
      <c r="D13" s="284"/>
      <c r="H13" s="302" t="s">
        <v>10</v>
      </c>
      <c r="I13" s="181">
        <v>2021</v>
      </c>
    </row>
    <row r="14" ht="37.5" customHeight="1" spans="1:9">
      <c r="A14" s="303" t="s">
        <v>11</v>
      </c>
      <c r="B14" s="303"/>
      <c r="C14" s="303"/>
      <c r="D14" s="303"/>
      <c r="E14" s="303"/>
      <c r="F14" s="303"/>
      <c r="G14" s="304" t="s">
        <v>12</v>
      </c>
      <c r="H14" s="305"/>
      <c r="I14" s="181">
        <v>3338900</v>
      </c>
    </row>
    <row r="15" spans="1:9">
      <c r="A15" s="16" t="s">
        <v>13</v>
      </c>
      <c r="B15" s="168" t="s">
        <v>14</v>
      </c>
      <c r="C15" s="168"/>
      <c r="D15" s="168"/>
      <c r="E15" s="168"/>
      <c r="F15" s="168"/>
      <c r="G15" s="306" t="s">
        <v>15</v>
      </c>
      <c r="H15" s="306"/>
      <c r="I15" s="181"/>
    </row>
    <row r="16" spans="1:9">
      <c r="A16" s="16" t="s">
        <v>16</v>
      </c>
      <c r="B16" s="100" t="s">
        <v>17</v>
      </c>
      <c r="C16" s="100"/>
      <c r="D16" s="100"/>
      <c r="E16" s="100"/>
      <c r="F16" s="100"/>
      <c r="G16" s="306" t="s">
        <v>18</v>
      </c>
      <c r="H16" s="306"/>
      <c r="I16" s="181"/>
    </row>
    <row r="17" ht="39" customHeight="1" spans="1:9">
      <c r="A17" s="168" t="s">
        <v>19</v>
      </c>
      <c r="B17" s="168"/>
      <c r="C17" s="307"/>
      <c r="D17" s="307"/>
      <c r="E17" s="307"/>
      <c r="F17" s="307"/>
      <c r="G17" s="306" t="s">
        <v>20</v>
      </c>
      <c r="H17" s="306"/>
      <c r="I17" s="181"/>
    </row>
    <row r="18" spans="1:9">
      <c r="A18" s="168" t="s">
        <v>21</v>
      </c>
      <c r="B18" s="168" t="s">
        <v>22</v>
      </c>
      <c r="C18" s="168"/>
      <c r="D18" s="168"/>
      <c r="E18" s="168"/>
      <c r="F18" s="168"/>
      <c r="G18" s="306" t="s">
        <v>23</v>
      </c>
      <c r="H18" s="306"/>
      <c r="I18" s="181"/>
    </row>
    <row r="19" ht="39" customHeight="1" spans="1:9">
      <c r="A19" s="100" t="s">
        <v>24</v>
      </c>
      <c r="B19" s="168" t="s">
        <v>25</v>
      </c>
      <c r="C19" s="168"/>
      <c r="D19" s="168"/>
      <c r="E19" s="168"/>
      <c r="F19" s="168"/>
      <c r="G19" s="306" t="s">
        <v>26</v>
      </c>
      <c r="H19" s="306"/>
      <c r="I19" s="181" t="s">
        <v>27</v>
      </c>
    </row>
    <row r="20" spans="1:9">
      <c r="A20" s="100" t="s">
        <v>28</v>
      </c>
      <c r="B20" s="168" t="s">
        <v>29</v>
      </c>
      <c r="C20" s="168"/>
      <c r="D20" s="168"/>
      <c r="E20" s="168"/>
      <c r="F20" s="168"/>
      <c r="G20" s="306"/>
      <c r="H20" s="306"/>
      <c r="I20" s="181"/>
    </row>
    <row r="21" spans="1:9">
      <c r="A21" s="100" t="s">
        <v>30</v>
      </c>
      <c r="B21" s="168" t="s">
        <v>31</v>
      </c>
      <c r="C21" s="168"/>
      <c r="D21" s="168"/>
      <c r="E21" s="168"/>
      <c r="F21" s="168"/>
      <c r="G21" s="306"/>
      <c r="H21" s="306"/>
      <c r="I21" s="181"/>
    </row>
    <row r="22" ht="20.25" customHeight="1" spans="1:9">
      <c r="A22" s="100" t="s">
        <v>32</v>
      </c>
      <c r="B22" s="100">
        <v>105</v>
      </c>
      <c r="C22" s="100"/>
      <c r="D22" s="100"/>
      <c r="E22" s="100"/>
      <c r="F22" s="100"/>
      <c r="G22" s="100"/>
      <c r="H22" s="304"/>
      <c r="I22" s="333"/>
    </row>
    <row r="23" spans="1:9">
      <c r="A23" s="308" t="s">
        <v>33</v>
      </c>
      <c r="B23" s="308" t="s">
        <v>34</v>
      </c>
      <c r="C23" s="308"/>
      <c r="D23" s="308"/>
      <c r="E23" s="308"/>
      <c r="F23" s="308"/>
      <c r="G23" s="308"/>
      <c r="H23" s="308"/>
      <c r="I23" s="308"/>
    </row>
    <row r="24" spans="1:9">
      <c r="A24" s="100" t="s">
        <v>35</v>
      </c>
      <c r="B24" s="50" t="s">
        <v>36</v>
      </c>
      <c r="C24" s="50"/>
      <c r="D24" s="50"/>
      <c r="E24" s="309"/>
      <c r="F24" s="309"/>
      <c r="G24" s="309"/>
      <c r="H24" s="309"/>
      <c r="I24" s="334"/>
    </row>
    <row r="25" ht="19.5" customHeight="1" spans="1:4">
      <c r="A25" s="308" t="s">
        <v>37</v>
      </c>
      <c r="B25" s="110" t="s">
        <v>38</v>
      </c>
      <c r="C25" s="110"/>
      <c r="D25" s="110"/>
    </row>
    <row r="26" ht="15.75" customHeight="1" spans="1:9">
      <c r="A26" s="152" t="s">
        <v>39</v>
      </c>
      <c r="B26" s="152"/>
      <c r="C26" s="152"/>
      <c r="D26" s="152"/>
      <c r="E26" s="152"/>
      <c r="F26" s="152"/>
      <c r="G26" s="152"/>
      <c r="H26" s="152"/>
      <c r="I26" s="152"/>
    </row>
    <row r="27" ht="21" customHeight="1" spans="1:9">
      <c r="A27" s="310" t="s">
        <v>40</v>
      </c>
      <c r="B27" s="310"/>
      <c r="C27" s="310"/>
      <c r="D27" s="310"/>
      <c r="E27" s="310"/>
      <c r="F27" s="310"/>
      <c r="G27" s="310"/>
      <c r="H27" s="310"/>
      <c r="I27" s="310"/>
    </row>
    <row r="28" ht="22.5" customHeight="1" spans="1:9">
      <c r="A28" s="311" t="s">
        <v>41</v>
      </c>
      <c r="B28" s="311"/>
      <c r="C28" s="311"/>
      <c r="D28" s="311"/>
      <c r="E28" s="311"/>
      <c r="F28" s="311"/>
      <c r="G28" s="311"/>
      <c r="H28" s="311"/>
      <c r="I28" s="311"/>
    </row>
    <row r="29" ht="19.5" customHeight="1" spans="1:9">
      <c r="A29" s="312"/>
      <c r="B29" s="313" t="s">
        <v>42</v>
      </c>
      <c r="C29" s="314" t="s">
        <v>43</v>
      </c>
      <c r="D29" s="314" t="s">
        <v>44</v>
      </c>
      <c r="E29" s="315" t="s">
        <v>45</v>
      </c>
      <c r="F29" s="315" t="s">
        <v>46</v>
      </c>
      <c r="G29" s="316"/>
      <c r="H29" s="316"/>
      <c r="I29" s="316"/>
    </row>
    <row r="30" ht="56.25" customHeight="1" spans="1:9">
      <c r="A30" s="317"/>
      <c r="B30" s="313"/>
      <c r="C30" s="318"/>
      <c r="D30" s="318"/>
      <c r="E30" s="315"/>
      <c r="F30" s="319" t="s">
        <v>47</v>
      </c>
      <c r="G30" s="319" t="s">
        <v>48</v>
      </c>
      <c r="H30" s="319" t="s">
        <v>49</v>
      </c>
      <c r="I30" s="319" t="s">
        <v>50</v>
      </c>
    </row>
    <row r="31" s="151" customFormat="1" ht="15" customHeight="1" spans="1:9">
      <c r="A31" s="320">
        <v>1</v>
      </c>
      <c r="B31" s="321">
        <v>2</v>
      </c>
      <c r="C31" s="322">
        <v>3</v>
      </c>
      <c r="D31" s="322">
        <v>4</v>
      </c>
      <c r="E31" s="323">
        <v>5</v>
      </c>
      <c r="F31" s="320">
        <v>6</v>
      </c>
      <c r="G31" s="320">
        <v>7</v>
      </c>
      <c r="H31" s="320">
        <v>8</v>
      </c>
      <c r="I31" s="320">
        <v>9</v>
      </c>
    </row>
    <row r="32" ht="15" customHeight="1" spans="1:9">
      <c r="A32" s="324" t="s">
        <v>51</v>
      </c>
      <c r="B32" s="313"/>
      <c r="C32" s="318"/>
      <c r="D32" s="318"/>
      <c r="E32" s="315"/>
      <c r="F32" s="319"/>
      <c r="G32" s="319"/>
      <c r="H32" s="319"/>
      <c r="I32" s="319"/>
    </row>
    <row r="33" s="2" customFormat="1" ht="37.5" customHeight="1" spans="1:9">
      <c r="A33" s="246" t="s">
        <v>52</v>
      </c>
      <c r="B33" s="361" t="s">
        <v>53</v>
      </c>
      <c r="C33" s="325">
        <v>30426.2</v>
      </c>
      <c r="D33" s="326">
        <v>41552.6</v>
      </c>
      <c r="E33" s="326">
        <v>47785.4</v>
      </c>
      <c r="F33" s="326">
        <v>11946.3</v>
      </c>
      <c r="G33" s="326">
        <v>11946.3</v>
      </c>
      <c r="H33" s="326">
        <v>11946.3</v>
      </c>
      <c r="I33" s="326">
        <v>11946.5</v>
      </c>
    </row>
    <row r="34" s="2" customFormat="1" ht="24.95" customHeight="1" spans="1:9">
      <c r="A34" s="260" t="s">
        <v>54</v>
      </c>
      <c r="B34" s="361" t="s">
        <v>55</v>
      </c>
      <c r="C34" s="325">
        <v>4065.2</v>
      </c>
      <c r="D34" s="326">
        <v>6820.6</v>
      </c>
      <c r="E34" s="326">
        <v>8145.4</v>
      </c>
      <c r="F34" s="326">
        <v>2036.4</v>
      </c>
      <c r="G34" s="326">
        <v>2036.4</v>
      </c>
      <c r="H34" s="326">
        <v>2036.4</v>
      </c>
      <c r="I34" s="326">
        <v>2036.2</v>
      </c>
    </row>
    <row r="35" s="2" customFormat="1" ht="21" customHeight="1" spans="1:9">
      <c r="A35" s="260" t="s">
        <v>56</v>
      </c>
      <c r="B35" s="361" t="s">
        <v>57</v>
      </c>
      <c r="C35" s="325"/>
      <c r="D35" s="326"/>
      <c r="E35" s="326"/>
      <c r="F35" s="326"/>
      <c r="G35" s="326"/>
      <c r="H35" s="326"/>
      <c r="I35" s="326"/>
    </row>
    <row r="36" s="2" customFormat="1" ht="24.95" customHeight="1" spans="1:9">
      <c r="A36" s="260" t="s">
        <v>58</v>
      </c>
      <c r="B36" s="361" t="s">
        <v>59</v>
      </c>
      <c r="C36" s="325"/>
      <c r="D36" s="326"/>
      <c r="E36" s="326"/>
      <c r="F36" s="326"/>
      <c r="G36" s="326"/>
      <c r="H36" s="326"/>
      <c r="I36" s="326"/>
    </row>
    <row r="37" s="2" customFormat="1" ht="24.95" customHeight="1" spans="1:9">
      <c r="A37" s="260" t="s">
        <v>60</v>
      </c>
      <c r="B37" s="361" t="s">
        <v>61</v>
      </c>
      <c r="C37" s="325"/>
      <c r="D37" s="326"/>
      <c r="E37" s="326"/>
      <c r="F37" s="326"/>
      <c r="G37" s="326"/>
      <c r="H37" s="326"/>
      <c r="I37" s="326"/>
    </row>
    <row r="38" s="72" customFormat="1" ht="58.5" customHeight="1" spans="1:9">
      <c r="A38" s="273" t="s">
        <v>62</v>
      </c>
      <c r="B38" s="362" t="s">
        <v>63</v>
      </c>
      <c r="C38" s="327">
        <f>C33-C34</f>
        <v>26361</v>
      </c>
      <c r="D38" s="327">
        <f t="shared" ref="D38:E38" si="0">D33-D34</f>
        <v>34732</v>
      </c>
      <c r="E38" s="327">
        <f t="shared" si="0"/>
        <v>39640</v>
      </c>
      <c r="F38" s="326">
        <v>9909.9</v>
      </c>
      <c r="G38" s="326">
        <v>9909.9</v>
      </c>
      <c r="H38" s="326">
        <v>9909.9</v>
      </c>
      <c r="I38" s="326">
        <v>9910.3</v>
      </c>
    </row>
    <row r="39" s="2" customFormat="1" ht="24.95" customHeight="1" spans="1:9">
      <c r="A39" s="246" t="s">
        <v>64</v>
      </c>
      <c r="B39" s="361" t="s">
        <v>65</v>
      </c>
      <c r="C39" s="325">
        <v>26959</v>
      </c>
      <c r="D39" s="326">
        <v>29743.5</v>
      </c>
      <c r="E39" s="326">
        <v>32428.5</v>
      </c>
      <c r="F39" s="326">
        <v>8107.1</v>
      </c>
      <c r="G39" s="326">
        <v>8107.1</v>
      </c>
      <c r="H39" s="326">
        <v>8107.1</v>
      </c>
      <c r="I39" s="326">
        <v>8107.2</v>
      </c>
    </row>
    <row r="40" s="2" customFormat="1" ht="24.95" customHeight="1" spans="1:9">
      <c r="A40" s="262" t="s">
        <v>66</v>
      </c>
      <c r="B40" s="361" t="s">
        <v>67</v>
      </c>
      <c r="C40" s="328"/>
      <c r="D40" s="326"/>
      <c r="E40" s="326"/>
      <c r="F40" s="326"/>
      <c r="G40" s="326"/>
      <c r="H40" s="326"/>
      <c r="I40" s="326"/>
    </row>
    <row r="41" s="2" customFormat="1" ht="24.95" customHeight="1" spans="1:9">
      <c r="A41" s="262" t="s">
        <v>68</v>
      </c>
      <c r="B41" s="361" t="s">
        <v>69</v>
      </c>
      <c r="C41" s="325"/>
      <c r="D41" s="326"/>
      <c r="E41" s="326"/>
      <c r="F41" s="326"/>
      <c r="G41" s="326"/>
      <c r="H41" s="326"/>
      <c r="I41" s="326"/>
    </row>
    <row r="42" s="2" customFormat="1" ht="24.95" customHeight="1" spans="1:9">
      <c r="A42" s="262" t="s">
        <v>70</v>
      </c>
      <c r="B42" s="361" t="s">
        <v>71</v>
      </c>
      <c r="C42" s="325"/>
      <c r="D42" s="326"/>
      <c r="E42" s="326"/>
      <c r="F42" s="326"/>
      <c r="G42" s="326"/>
      <c r="H42" s="326"/>
      <c r="I42" s="326"/>
    </row>
    <row r="43" s="2" customFormat="1" ht="60" customHeight="1" spans="1:9">
      <c r="A43" s="262" t="s">
        <v>72</v>
      </c>
      <c r="B43" s="361" t="s">
        <v>73</v>
      </c>
      <c r="C43" s="325"/>
      <c r="D43" s="326"/>
      <c r="E43" s="326"/>
      <c r="F43" s="326"/>
      <c r="G43" s="326"/>
      <c r="H43" s="326"/>
      <c r="I43" s="326"/>
    </row>
    <row r="44" s="2" customFormat="1" ht="37.5" customHeight="1" spans="1:9">
      <c r="A44" s="234" t="s">
        <v>74</v>
      </c>
      <c r="B44" s="362" t="s">
        <v>75</v>
      </c>
      <c r="C44" s="327">
        <v>57385.2</v>
      </c>
      <c r="D44" s="327">
        <v>64475.5</v>
      </c>
      <c r="E44" s="327">
        <v>72068.5</v>
      </c>
      <c r="F44" s="327">
        <v>18017</v>
      </c>
      <c r="G44" s="327">
        <v>18017</v>
      </c>
      <c r="H44" s="327">
        <v>18017</v>
      </c>
      <c r="I44" s="327">
        <v>18017.5</v>
      </c>
    </row>
    <row r="45" s="2" customFormat="1" ht="20.25" customHeight="1" spans="1:9">
      <c r="A45" s="234" t="s">
        <v>76</v>
      </c>
      <c r="B45" s="20"/>
      <c r="C45" s="329"/>
      <c r="D45" s="327"/>
      <c r="E45" s="327"/>
      <c r="F45" s="326"/>
      <c r="G45" s="326"/>
      <c r="H45" s="326"/>
      <c r="I45" s="326"/>
    </row>
    <row r="46" s="2" customFormat="1" ht="50.25" customHeight="1" spans="1:9">
      <c r="A46" s="262" t="s">
        <v>77</v>
      </c>
      <c r="B46" s="276" t="s">
        <v>78</v>
      </c>
      <c r="C46" s="329">
        <v>42948</v>
      </c>
      <c r="D46" s="327">
        <v>51782.9</v>
      </c>
      <c r="E46" s="327">
        <v>57603.2</v>
      </c>
      <c r="F46" s="326">
        <f t="shared" ref="F46:F68" si="1">E46/4</f>
        <v>14400.8</v>
      </c>
      <c r="G46" s="326">
        <f t="shared" ref="G46:G68" si="2">E46/4</f>
        <v>14400.8</v>
      </c>
      <c r="H46" s="326">
        <f t="shared" ref="H46:H68" si="3">E46/4</f>
        <v>14400.8</v>
      </c>
      <c r="I46" s="326">
        <f t="shared" ref="I46:I68" si="4">E46/4</f>
        <v>14400.8</v>
      </c>
    </row>
    <row r="47" s="2" customFormat="1" ht="48" customHeight="1" spans="1:9">
      <c r="A47" s="262" t="s">
        <v>79</v>
      </c>
      <c r="B47" s="276" t="s">
        <v>80</v>
      </c>
      <c r="C47" s="326">
        <v>3912</v>
      </c>
      <c r="D47" s="326">
        <v>4111.3</v>
      </c>
      <c r="E47" s="326">
        <v>4815</v>
      </c>
      <c r="F47" s="326">
        <v>1203.7</v>
      </c>
      <c r="G47" s="326">
        <v>1203.7</v>
      </c>
      <c r="H47" s="326">
        <v>1203.7</v>
      </c>
      <c r="I47" s="326">
        <v>1203.9</v>
      </c>
    </row>
    <row r="48" s="2" customFormat="1" ht="34.5" customHeight="1" spans="1:9">
      <c r="A48" s="246" t="s">
        <v>81</v>
      </c>
      <c r="B48" s="20" t="s">
        <v>82</v>
      </c>
      <c r="C48" s="328"/>
      <c r="D48" s="326"/>
      <c r="E48" s="326"/>
      <c r="F48" s="326">
        <f t="shared" si="1"/>
        <v>0</v>
      </c>
      <c r="G48" s="326">
        <f t="shared" si="2"/>
        <v>0</v>
      </c>
      <c r="H48" s="326">
        <f t="shared" si="3"/>
        <v>0</v>
      </c>
      <c r="I48" s="326">
        <f t="shared" si="4"/>
        <v>0</v>
      </c>
    </row>
    <row r="49" s="2" customFormat="1" ht="33.75" customHeight="1" spans="1:9">
      <c r="A49" s="246" t="s">
        <v>83</v>
      </c>
      <c r="B49" s="361" t="s">
        <v>84</v>
      </c>
      <c r="C49" s="328"/>
      <c r="D49" s="326"/>
      <c r="E49" s="326"/>
      <c r="F49" s="326">
        <f t="shared" si="1"/>
        <v>0</v>
      </c>
      <c r="G49" s="326">
        <f t="shared" si="2"/>
        <v>0</v>
      </c>
      <c r="H49" s="326">
        <f t="shared" si="3"/>
        <v>0</v>
      </c>
      <c r="I49" s="326">
        <f t="shared" si="4"/>
        <v>0</v>
      </c>
    </row>
    <row r="50" s="2" customFormat="1" ht="33.75" customHeight="1" spans="1:9">
      <c r="A50" s="246" t="s">
        <v>85</v>
      </c>
      <c r="B50" s="20" t="s">
        <v>86</v>
      </c>
      <c r="C50" s="328"/>
      <c r="D50" s="326"/>
      <c r="E50" s="326"/>
      <c r="F50" s="326">
        <f t="shared" si="1"/>
        <v>0</v>
      </c>
      <c r="G50" s="326">
        <f t="shared" si="2"/>
        <v>0</v>
      </c>
      <c r="H50" s="326">
        <f t="shared" si="3"/>
        <v>0</v>
      </c>
      <c r="I50" s="326">
        <f t="shared" si="4"/>
        <v>0</v>
      </c>
    </row>
    <row r="51" s="2" customFormat="1" ht="33" customHeight="1" spans="1:9">
      <c r="A51" s="246" t="s">
        <v>87</v>
      </c>
      <c r="B51" s="361" t="s">
        <v>88</v>
      </c>
      <c r="C51" s="328"/>
      <c r="D51" s="326"/>
      <c r="E51" s="326"/>
      <c r="F51" s="326">
        <f t="shared" si="1"/>
        <v>0</v>
      </c>
      <c r="G51" s="326">
        <f t="shared" si="2"/>
        <v>0</v>
      </c>
      <c r="H51" s="326">
        <f t="shared" si="3"/>
        <v>0</v>
      </c>
      <c r="I51" s="326">
        <f t="shared" si="4"/>
        <v>0</v>
      </c>
    </row>
    <row r="52" s="2" customFormat="1" ht="29.25" customHeight="1" spans="1:9">
      <c r="A52" s="246" t="s">
        <v>89</v>
      </c>
      <c r="B52" s="20" t="s">
        <v>90</v>
      </c>
      <c r="C52" s="328"/>
      <c r="D52" s="328"/>
      <c r="E52" s="328"/>
      <c r="F52" s="326">
        <f t="shared" si="1"/>
        <v>0</v>
      </c>
      <c r="G52" s="326">
        <f t="shared" si="2"/>
        <v>0</v>
      </c>
      <c r="H52" s="326">
        <f t="shared" si="3"/>
        <v>0</v>
      </c>
      <c r="I52" s="326">
        <f t="shared" si="4"/>
        <v>0</v>
      </c>
    </row>
    <row r="53" s="2" customFormat="1" ht="24.95" customHeight="1" spans="1:9">
      <c r="A53" s="262" t="s">
        <v>91</v>
      </c>
      <c r="B53" s="20">
        <v>15</v>
      </c>
      <c r="C53" s="325"/>
      <c r="D53" s="326"/>
      <c r="E53" s="326"/>
      <c r="F53" s="326">
        <f t="shared" si="1"/>
        <v>0</v>
      </c>
      <c r="G53" s="326">
        <f t="shared" si="2"/>
        <v>0</v>
      </c>
      <c r="H53" s="326">
        <f t="shared" si="3"/>
        <v>0</v>
      </c>
      <c r="I53" s="326">
        <f t="shared" si="4"/>
        <v>0</v>
      </c>
    </row>
    <row r="54" s="2" customFormat="1" ht="24.95" customHeight="1" spans="1:9">
      <c r="A54" s="262" t="s">
        <v>92</v>
      </c>
      <c r="B54" s="361" t="s">
        <v>93</v>
      </c>
      <c r="C54" s="325">
        <v>5150</v>
      </c>
      <c r="D54" s="326">
        <v>6248</v>
      </c>
      <c r="E54" s="326">
        <v>7148.6</v>
      </c>
      <c r="F54" s="326">
        <v>1787.1</v>
      </c>
      <c r="G54" s="326">
        <v>1787.1</v>
      </c>
      <c r="H54" s="326">
        <v>1787.1</v>
      </c>
      <c r="I54" s="326">
        <v>1787.3</v>
      </c>
    </row>
    <row r="55" s="2" customFormat="1" ht="24.95" customHeight="1" spans="1:9">
      <c r="A55" s="262" t="s">
        <v>94</v>
      </c>
      <c r="B55" s="361" t="s">
        <v>95</v>
      </c>
      <c r="C55" s="325"/>
      <c r="D55" s="326"/>
      <c r="E55" s="326"/>
      <c r="F55" s="326">
        <f t="shared" si="1"/>
        <v>0</v>
      </c>
      <c r="G55" s="326">
        <f t="shared" si="2"/>
        <v>0</v>
      </c>
      <c r="H55" s="326">
        <f t="shared" si="3"/>
        <v>0</v>
      </c>
      <c r="I55" s="326">
        <f t="shared" si="4"/>
        <v>0</v>
      </c>
    </row>
    <row r="56" s="2" customFormat="1" ht="27.75" customHeight="1" spans="1:9">
      <c r="A56" s="262" t="s">
        <v>96</v>
      </c>
      <c r="B56" s="361" t="s">
        <v>97</v>
      </c>
      <c r="C56" s="325"/>
      <c r="D56" s="326"/>
      <c r="E56" s="326"/>
      <c r="F56" s="326">
        <f t="shared" si="1"/>
        <v>0</v>
      </c>
      <c r="G56" s="326">
        <f t="shared" si="2"/>
        <v>0</v>
      </c>
      <c r="H56" s="326">
        <f t="shared" si="3"/>
        <v>0</v>
      </c>
      <c r="I56" s="326">
        <f t="shared" si="4"/>
        <v>0</v>
      </c>
    </row>
    <row r="57" s="2" customFormat="1" ht="24.95" customHeight="1" spans="1:9">
      <c r="A57" s="262" t="s">
        <v>98</v>
      </c>
      <c r="B57" s="361" t="s">
        <v>99</v>
      </c>
      <c r="C57" s="325"/>
      <c r="D57" s="326"/>
      <c r="E57" s="326"/>
      <c r="F57" s="326">
        <f t="shared" si="1"/>
        <v>0</v>
      </c>
      <c r="G57" s="326">
        <f t="shared" si="2"/>
        <v>0</v>
      </c>
      <c r="H57" s="326">
        <f t="shared" si="3"/>
        <v>0</v>
      </c>
      <c r="I57" s="326">
        <f t="shared" si="4"/>
        <v>0</v>
      </c>
    </row>
    <row r="58" s="2" customFormat="1" ht="27" customHeight="1" spans="1:9">
      <c r="A58" s="246" t="s">
        <v>100</v>
      </c>
      <c r="B58" s="361" t="s">
        <v>101</v>
      </c>
      <c r="C58" s="328"/>
      <c r="D58" s="326"/>
      <c r="E58" s="326"/>
      <c r="F58" s="326">
        <f t="shared" si="1"/>
        <v>0</v>
      </c>
      <c r="G58" s="326">
        <f t="shared" si="2"/>
        <v>0</v>
      </c>
      <c r="H58" s="326">
        <f t="shared" si="3"/>
        <v>0</v>
      </c>
      <c r="I58" s="326">
        <f t="shared" si="4"/>
        <v>0</v>
      </c>
    </row>
    <row r="59" s="2" customFormat="1" ht="33.75" customHeight="1" spans="1:9">
      <c r="A59" s="246" t="s">
        <v>102</v>
      </c>
      <c r="B59" s="362" t="s">
        <v>103</v>
      </c>
      <c r="C59" s="327"/>
      <c r="D59" s="327"/>
      <c r="E59" s="327"/>
      <c r="F59" s="326">
        <f t="shared" si="1"/>
        <v>0</v>
      </c>
      <c r="G59" s="326">
        <f t="shared" si="2"/>
        <v>0</v>
      </c>
      <c r="H59" s="326">
        <f t="shared" si="3"/>
        <v>0</v>
      </c>
      <c r="I59" s="326">
        <f t="shared" si="4"/>
        <v>0</v>
      </c>
    </row>
    <row r="60" s="2" customFormat="1" ht="24.95" customHeight="1" spans="1:9">
      <c r="A60" s="234" t="s">
        <v>104</v>
      </c>
      <c r="B60" s="330" t="s">
        <v>105</v>
      </c>
      <c r="C60" s="331">
        <f t="shared" ref="C60" si="5">C46+C47+C54</f>
        <v>52010</v>
      </c>
      <c r="D60" s="331">
        <v>62142.2</v>
      </c>
      <c r="E60" s="331">
        <v>69566.8</v>
      </c>
      <c r="F60" s="331">
        <f t="shared" ref="F60:I60" si="6">F46+F47+F54</f>
        <v>17391.6</v>
      </c>
      <c r="G60" s="331">
        <f t="shared" si="6"/>
        <v>17391.6</v>
      </c>
      <c r="H60" s="331">
        <f t="shared" si="6"/>
        <v>17391.6</v>
      </c>
      <c r="I60" s="331">
        <f t="shared" si="6"/>
        <v>17392</v>
      </c>
    </row>
    <row r="61" s="2" customFormat="1" ht="24.95" customHeight="1" spans="1:9">
      <c r="A61" s="234" t="s">
        <v>106</v>
      </c>
      <c r="B61" s="20"/>
      <c r="C61" s="326"/>
      <c r="D61" s="326"/>
      <c r="E61" s="326"/>
      <c r="F61" s="326">
        <f t="shared" si="1"/>
        <v>0</v>
      </c>
      <c r="G61" s="326">
        <f t="shared" si="2"/>
        <v>0</v>
      </c>
      <c r="H61" s="326">
        <f t="shared" si="3"/>
        <v>0</v>
      </c>
      <c r="I61" s="326">
        <f t="shared" si="4"/>
        <v>0</v>
      </c>
    </row>
    <row r="62" s="2" customFormat="1" ht="26.25" customHeight="1" spans="1:10">
      <c r="A62" s="262" t="s">
        <v>107</v>
      </c>
      <c r="B62" s="361" t="s">
        <v>108</v>
      </c>
      <c r="C62" s="326"/>
      <c r="D62" s="326"/>
      <c r="E62" s="326"/>
      <c r="F62" s="326">
        <f t="shared" si="1"/>
        <v>0</v>
      </c>
      <c r="G62" s="326">
        <f t="shared" si="2"/>
        <v>0</v>
      </c>
      <c r="H62" s="326">
        <f t="shared" si="3"/>
        <v>0</v>
      </c>
      <c r="I62" s="326">
        <f t="shared" si="4"/>
        <v>0</v>
      </c>
      <c r="J62" s="335"/>
    </row>
    <row r="63" s="2" customFormat="1" ht="24.75" customHeight="1" spans="1:10">
      <c r="A63" s="246" t="s">
        <v>109</v>
      </c>
      <c r="B63" s="361" t="s">
        <v>110</v>
      </c>
      <c r="C63" s="332"/>
      <c r="D63" s="326"/>
      <c r="E63" s="326"/>
      <c r="F63" s="326">
        <f t="shared" si="1"/>
        <v>0</v>
      </c>
      <c r="G63" s="326">
        <f t="shared" si="2"/>
        <v>0</v>
      </c>
      <c r="H63" s="326">
        <f t="shared" si="3"/>
        <v>0</v>
      </c>
      <c r="I63" s="326">
        <f t="shared" si="4"/>
        <v>0</v>
      </c>
      <c r="J63" s="335"/>
    </row>
    <row r="64" s="2" customFormat="1" ht="44.25" customHeight="1" spans="1:10">
      <c r="A64" s="246" t="s">
        <v>111</v>
      </c>
      <c r="B64" s="361" t="s">
        <v>112</v>
      </c>
      <c r="C64" s="332">
        <v>1310</v>
      </c>
      <c r="D64" s="332">
        <v>2333.3</v>
      </c>
      <c r="E64" s="332">
        <v>2501.7</v>
      </c>
      <c r="F64" s="326">
        <f t="shared" si="1"/>
        <v>625.425</v>
      </c>
      <c r="G64" s="326">
        <f t="shared" si="2"/>
        <v>625.425</v>
      </c>
      <c r="H64" s="326">
        <f t="shared" si="3"/>
        <v>625.425</v>
      </c>
      <c r="I64" s="326">
        <f t="shared" si="4"/>
        <v>625.425</v>
      </c>
      <c r="J64" s="335"/>
    </row>
    <row r="65" s="72" customFormat="1" ht="21" customHeight="1" spans="1:10">
      <c r="A65" s="246" t="s">
        <v>113</v>
      </c>
      <c r="B65" s="361" t="s">
        <v>114</v>
      </c>
      <c r="C65" s="332"/>
      <c r="D65" s="336"/>
      <c r="E65" s="336"/>
      <c r="F65" s="326">
        <f t="shared" si="1"/>
        <v>0</v>
      </c>
      <c r="G65" s="326">
        <f t="shared" si="2"/>
        <v>0</v>
      </c>
      <c r="H65" s="326">
        <f t="shared" si="3"/>
        <v>0</v>
      </c>
      <c r="I65" s="326">
        <f t="shared" si="4"/>
        <v>0</v>
      </c>
      <c r="J65" s="360"/>
    </row>
    <row r="66" s="2" customFormat="1" ht="19.5" customHeight="1" spans="1:9">
      <c r="A66" s="273" t="s">
        <v>115</v>
      </c>
      <c r="B66" s="362" t="s">
        <v>116</v>
      </c>
      <c r="C66" s="336"/>
      <c r="D66" s="336"/>
      <c r="E66" s="336"/>
      <c r="F66" s="326">
        <f t="shared" si="1"/>
        <v>0</v>
      </c>
      <c r="G66" s="326">
        <f t="shared" si="2"/>
        <v>0</v>
      </c>
      <c r="H66" s="326">
        <f t="shared" si="3"/>
        <v>0</v>
      </c>
      <c r="I66" s="326">
        <f t="shared" si="4"/>
        <v>0</v>
      </c>
    </row>
    <row r="67" s="2" customFormat="1" ht="19.5" customHeight="1" spans="1:9">
      <c r="A67" s="246" t="s">
        <v>117</v>
      </c>
      <c r="B67" s="361" t="s">
        <v>118</v>
      </c>
      <c r="C67" s="336">
        <v>236</v>
      </c>
      <c r="D67" s="336">
        <v>420</v>
      </c>
      <c r="E67" s="336">
        <v>450.3</v>
      </c>
      <c r="F67" s="326">
        <v>112.5</v>
      </c>
      <c r="G67" s="326">
        <v>112.5</v>
      </c>
      <c r="H67" s="326">
        <v>112.5</v>
      </c>
      <c r="I67" s="326">
        <f t="shared" si="4"/>
        <v>112.575</v>
      </c>
    </row>
    <row r="68" s="2" customFormat="1" ht="24.75" customHeight="1" spans="1:9">
      <c r="A68" s="246" t="s">
        <v>119</v>
      </c>
      <c r="B68" s="361" t="s">
        <v>120</v>
      </c>
      <c r="C68" s="332"/>
      <c r="D68" s="328"/>
      <c r="E68" s="337"/>
      <c r="F68" s="326">
        <f t="shared" si="1"/>
        <v>0</v>
      </c>
      <c r="G68" s="326">
        <f t="shared" si="2"/>
        <v>0</v>
      </c>
      <c r="H68" s="326">
        <f t="shared" si="3"/>
        <v>0</v>
      </c>
      <c r="I68" s="326">
        <f t="shared" si="4"/>
        <v>0</v>
      </c>
    </row>
    <row r="69" s="2" customFormat="1" ht="22.5" customHeight="1" spans="1:9">
      <c r="A69" s="338" t="s">
        <v>121</v>
      </c>
      <c r="B69" s="339"/>
      <c r="C69" s="339"/>
      <c r="D69" s="339"/>
      <c r="E69" s="339"/>
      <c r="F69" s="339"/>
      <c r="G69" s="340"/>
      <c r="H69" s="337"/>
      <c r="I69" s="337"/>
    </row>
    <row r="70" s="2" customFormat="1" ht="30" customHeight="1" spans="1:9">
      <c r="A70" s="273" t="s">
        <v>122</v>
      </c>
      <c r="B70" s="361" t="s">
        <v>123</v>
      </c>
      <c r="C70" s="328"/>
      <c r="D70" s="328"/>
      <c r="E70" s="341"/>
      <c r="F70" s="326">
        <f t="shared" ref="F70:F84" si="7">E70/4</f>
        <v>0</v>
      </c>
      <c r="G70" s="326">
        <f t="shared" ref="G70:G84" si="8">E70/4</f>
        <v>0</v>
      </c>
      <c r="H70" s="326">
        <f t="shared" ref="H70:H84" si="9">E70/4</f>
        <v>0</v>
      </c>
      <c r="I70" s="326">
        <f t="shared" ref="I70:I84" si="10">E70/4</f>
        <v>0</v>
      </c>
    </row>
    <row r="71" s="2" customFormat="1" ht="39" customHeight="1" spans="1:9">
      <c r="A71" s="229" t="s">
        <v>124</v>
      </c>
      <c r="B71" s="361" t="s">
        <v>125</v>
      </c>
      <c r="C71" s="328"/>
      <c r="D71" s="328"/>
      <c r="E71" s="332"/>
      <c r="F71" s="326">
        <f t="shared" si="7"/>
        <v>0</v>
      </c>
      <c r="G71" s="326">
        <f t="shared" si="8"/>
        <v>0</v>
      </c>
      <c r="H71" s="326">
        <f t="shared" si="9"/>
        <v>0</v>
      </c>
      <c r="I71" s="326">
        <f t="shared" si="10"/>
        <v>0</v>
      </c>
    </row>
    <row r="72" s="2" customFormat="1" ht="51.75" customHeight="1" spans="1:9">
      <c r="A72" s="342" t="s">
        <v>126</v>
      </c>
      <c r="B72" s="21" t="s">
        <v>127</v>
      </c>
      <c r="C72" s="328"/>
      <c r="D72" s="328"/>
      <c r="E72" s="332"/>
      <c r="F72" s="326">
        <f t="shared" si="7"/>
        <v>0</v>
      </c>
      <c r="G72" s="326">
        <f t="shared" si="8"/>
        <v>0</v>
      </c>
      <c r="H72" s="326">
        <f t="shared" si="9"/>
        <v>0</v>
      </c>
      <c r="I72" s="326">
        <f t="shared" si="10"/>
        <v>0</v>
      </c>
    </row>
    <row r="73" s="2" customFormat="1" ht="21" customHeight="1" spans="1:9">
      <c r="A73" s="343" t="s">
        <v>128</v>
      </c>
      <c r="B73" s="20"/>
      <c r="C73" s="328"/>
      <c r="D73" s="328"/>
      <c r="E73" s="332"/>
      <c r="F73" s="326">
        <f t="shared" si="7"/>
        <v>0</v>
      </c>
      <c r="G73" s="326">
        <f t="shared" si="8"/>
        <v>0</v>
      </c>
      <c r="H73" s="326">
        <f t="shared" si="9"/>
        <v>0</v>
      </c>
      <c r="I73" s="326">
        <f t="shared" si="10"/>
        <v>0</v>
      </c>
    </row>
    <row r="74" s="2" customFormat="1" ht="69.75" customHeight="1" spans="1:9">
      <c r="A74" s="229" t="s">
        <v>129</v>
      </c>
      <c r="B74" s="276" t="s">
        <v>130</v>
      </c>
      <c r="C74" s="328"/>
      <c r="D74" s="328"/>
      <c r="E74" s="332"/>
      <c r="F74" s="326">
        <f t="shared" si="7"/>
        <v>0</v>
      </c>
      <c r="G74" s="326">
        <f t="shared" si="8"/>
        <v>0</v>
      </c>
      <c r="H74" s="326">
        <f t="shared" si="9"/>
        <v>0</v>
      </c>
      <c r="I74" s="326">
        <f t="shared" si="10"/>
        <v>0</v>
      </c>
    </row>
    <row r="75" s="2" customFormat="1" ht="22.5" customHeight="1" spans="1:9">
      <c r="A75" s="344" t="s">
        <v>131</v>
      </c>
      <c r="B75" s="276" t="s">
        <v>132</v>
      </c>
      <c r="C75" s="332"/>
      <c r="D75" s="332"/>
      <c r="E75" s="332"/>
      <c r="F75" s="326">
        <f t="shared" si="7"/>
        <v>0</v>
      </c>
      <c r="G75" s="326">
        <f t="shared" si="8"/>
        <v>0</v>
      </c>
      <c r="H75" s="326">
        <f t="shared" si="9"/>
        <v>0</v>
      </c>
      <c r="I75" s="326">
        <f t="shared" si="10"/>
        <v>0</v>
      </c>
    </row>
    <row r="76" s="2" customFormat="1" ht="39.75" customHeight="1" spans="1:9">
      <c r="A76" s="345" t="s">
        <v>133</v>
      </c>
      <c r="B76" s="276" t="s">
        <v>134</v>
      </c>
      <c r="C76" s="332">
        <v>16</v>
      </c>
      <c r="D76" s="332">
        <v>53.7</v>
      </c>
      <c r="E76" s="332">
        <v>95.7</v>
      </c>
      <c r="F76" s="326">
        <v>23.9</v>
      </c>
      <c r="G76" s="326">
        <v>23.9</v>
      </c>
      <c r="H76" s="326">
        <v>23.9</v>
      </c>
      <c r="I76" s="326">
        <v>24</v>
      </c>
    </row>
    <row r="77" s="2" customFormat="1" ht="20.25" customHeight="1" spans="1:9">
      <c r="A77" s="344" t="s">
        <v>131</v>
      </c>
      <c r="B77" s="276"/>
      <c r="C77" s="332">
        <v>16</v>
      </c>
      <c r="D77" s="332">
        <v>53.7</v>
      </c>
      <c r="E77" s="332">
        <v>95.7</v>
      </c>
      <c r="F77" s="326">
        <v>23.9</v>
      </c>
      <c r="G77" s="326">
        <v>23.9</v>
      </c>
      <c r="H77" s="326">
        <v>23.9</v>
      </c>
      <c r="I77" s="326">
        <v>24</v>
      </c>
    </row>
    <row r="78" s="72" customFormat="1" ht="41.25" customHeight="1" spans="1:9">
      <c r="A78" s="273" t="s">
        <v>135</v>
      </c>
      <c r="B78" s="276" t="s">
        <v>136</v>
      </c>
      <c r="C78" s="329">
        <v>7528</v>
      </c>
      <c r="D78" s="336">
        <v>8602</v>
      </c>
      <c r="E78" s="336">
        <v>10653.4</v>
      </c>
      <c r="F78" s="326">
        <v>2663.3</v>
      </c>
      <c r="G78" s="326">
        <v>2663.3</v>
      </c>
      <c r="H78" s="326">
        <v>2663.3</v>
      </c>
      <c r="I78" s="326">
        <v>2663.5</v>
      </c>
    </row>
    <row r="79" s="2" customFormat="1" ht="24.75" customHeight="1" spans="1:9">
      <c r="A79" s="246" t="s">
        <v>137</v>
      </c>
      <c r="B79" s="276" t="s">
        <v>138</v>
      </c>
      <c r="C79" s="325"/>
      <c r="D79" s="325"/>
      <c r="E79" s="332"/>
      <c r="F79" s="326">
        <f t="shared" si="7"/>
        <v>0</v>
      </c>
      <c r="G79" s="326">
        <f t="shared" si="8"/>
        <v>0</v>
      </c>
      <c r="H79" s="326">
        <f t="shared" si="9"/>
        <v>0</v>
      </c>
      <c r="I79" s="326">
        <f t="shared" si="10"/>
        <v>0</v>
      </c>
    </row>
    <row r="80" s="2" customFormat="1" ht="36" customHeight="1" spans="1:9">
      <c r="A80" s="346" t="s">
        <v>139</v>
      </c>
      <c r="B80" s="276" t="s">
        <v>140</v>
      </c>
      <c r="C80" s="328"/>
      <c r="D80" s="328"/>
      <c r="E80" s="332"/>
      <c r="F80" s="326">
        <f t="shared" si="7"/>
        <v>0</v>
      </c>
      <c r="G80" s="326">
        <f t="shared" si="8"/>
        <v>0</v>
      </c>
      <c r="H80" s="326">
        <f t="shared" si="9"/>
        <v>0</v>
      </c>
      <c r="I80" s="326">
        <f t="shared" si="10"/>
        <v>0</v>
      </c>
    </row>
    <row r="81" s="2" customFormat="1" ht="25.5" customHeight="1" spans="1:9">
      <c r="A81" s="246" t="s">
        <v>141</v>
      </c>
      <c r="B81" s="276" t="s">
        <v>142</v>
      </c>
      <c r="C81" s="347"/>
      <c r="D81" s="328"/>
      <c r="E81" s="332"/>
      <c r="F81" s="326">
        <f t="shared" si="7"/>
        <v>0</v>
      </c>
      <c r="G81" s="326">
        <f t="shared" si="8"/>
        <v>0</v>
      </c>
      <c r="H81" s="326">
        <f t="shared" si="9"/>
        <v>0</v>
      </c>
      <c r="I81" s="326">
        <f t="shared" si="10"/>
        <v>0</v>
      </c>
    </row>
    <row r="82" s="2" customFormat="1" ht="22.5" customHeight="1" spans="1:9">
      <c r="A82" s="246" t="s">
        <v>143</v>
      </c>
      <c r="B82" s="276" t="s">
        <v>144</v>
      </c>
      <c r="C82" s="328"/>
      <c r="D82" s="328"/>
      <c r="E82" s="332"/>
      <c r="F82" s="326">
        <f t="shared" si="7"/>
        <v>0</v>
      </c>
      <c r="G82" s="326">
        <f t="shared" si="8"/>
        <v>0</v>
      </c>
      <c r="H82" s="326">
        <f t="shared" si="9"/>
        <v>0</v>
      </c>
      <c r="I82" s="326">
        <f t="shared" si="10"/>
        <v>0</v>
      </c>
    </row>
    <row r="83" s="2" customFormat="1" ht="24" customHeight="1" spans="1:9">
      <c r="A83" s="246" t="s">
        <v>145</v>
      </c>
      <c r="B83" s="276" t="s">
        <v>146</v>
      </c>
      <c r="C83" s="336"/>
      <c r="D83" s="336"/>
      <c r="E83" s="329"/>
      <c r="F83" s="326">
        <f t="shared" si="7"/>
        <v>0</v>
      </c>
      <c r="G83" s="326">
        <f t="shared" si="8"/>
        <v>0</v>
      </c>
      <c r="H83" s="326">
        <f t="shared" si="9"/>
        <v>0</v>
      </c>
      <c r="I83" s="326">
        <f t="shared" si="10"/>
        <v>0</v>
      </c>
    </row>
    <row r="84" s="2" customFormat="1" ht="37.5" customHeight="1" spans="1:9">
      <c r="A84" s="348" t="s">
        <v>147</v>
      </c>
      <c r="B84" s="349" t="s">
        <v>148</v>
      </c>
      <c r="C84" s="337"/>
      <c r="D84" s="337"/>
      <c r="E84" s="337"/>
      <c r="F84" s="326">
        <f t="shared" si="7"/>
        <v>0</v>
      </c>
      <c r="G84" s="326">
        <f t="shared" si="8"/>
        <v>0</v>
      </c>
      <c r="H84" s="326">
        <f t="shared" si="9"/>
        <v>0</v>
      </c>
      <c r="I84" s="326">
        <f t="shared" si="10"/>
        <v>0</v>
      </c>
    </row>
    <row r="85" s="74" customFormat="1" ht="24" customHeight="1" spans="1:9">
      <c r="A85" s="338" t="s">
        <v>149</v>
      </c>
      <c r="B85" s="339"/>
      <c r="C85" s="339"/>
      <c r="D85" s="339"/>
      <c r="E85" s="339"/>
      <c r="F85" s="339"/>
      <c r="G85" s="340"/>
      <c r="H85" s="336"/>
      <c r="I85" s="336"/>
    </row>
    <row r="86" s="2" customFormat="1" ht="33.75" customHeight="1" spans="1:9">
      <c r="A86" s="348" t="s">
        <v>150</v>
      </c>
      <c r="B86" s="361" t="s">
        <v>151</v>
      </c>
      <c r="C86" s="332"/>
      <c r="D86" s="332"/>
      <c r="E86" s="332"/>
      <c r="F86" s="326">
        <f t="shared" ref="F86:F105" si="11">E86/4</f>
        <v>0</v>
      </c>
      <c r="G86" s="326">
        <f t="shared" ref="G86:G105" si="12">E86/4</f>
        <v>0</v>
      </c>
      <c r="H86" s="326">
        <f t="shared" ref="H86:H105" si="13">E86/4</f>
        <v>0</v>
      </c>
      <c r="I86" s="326">
        <f t="shared" ref="I86:I105" si="14">E86/4</f>
        <v>0</v>
      </c>
    </row>
    <row r="87" s="2" customFormat="1" ht="19.5" customHeight="1" spans="1:9">
      <c r="A87" s="246" t="s">
        <v>152</v>
      </c>
      <c r="B87" s="361" t="s">
        <v>153</v>
      </c>
      <c r="C87" s="332">
        <v>236</v>
      </c>
      <c r="D87" s="332">
        <v>420</v>
      </c>
      <c r="E87" s="332">
        <v>450.3</v>
      </c>
      <c r="F87" s="326">
        <v>112.5</v>
      </c>
      <c r="G87" s="326">
        <v>112.5</v>
      </c>
      <c r="H87" s="326">
        <v>112.5</v>
      </c>
      <c r="I87" s="326">
        <v>112.8</v>
      </c>
    </row>
    <row r="88" s="2" customFormat="1" ht="22.5" spans="1:9">
      <c r="A88" s="262" t="s">
        <v>154</v>
      </c>
      <c r="B88" s="361" t="s">
        <v>155</v>
      </c>
      <c r="C88" s="332"/>
      <c r="D88" s="328"/>
      <c r="E88" s="328"/>
      <c r="F88" s="326">
        <f t="shared" si="11"/>
        <v>0</v>
      </c>
      <c r="G88" s="326">
        <f t="shared" si="12"/>
        <v>0</v>
      </c>
      <c r="H88" s="326">
        <f t="shared" si="13"/>
        <v>0</v>
      </c>
      <c r="I88" s="326">
        <f t="shared" si="14"/>
        <v>0</v>
      </c>
    </row>
    <row r="89" s="2" customFormat="1" ht="45.75" customHeight="1" spans="1:9">
      <c r="A89" s="262" t="s">
        <v>156</v>
      </c>
      <c r="B89" s="361" t="s">
        <v>157</v>
      </c>
      <c r="C89" s="325">
        <v>1998.3</v>
      </c>
      <c r="D89" s="326">
        <v>5049.1</v>
      </c>
      <c r="E89" s="326">
        <v>6015.5</v>
      </c>
      <c r="F89" s="326">
        <v>1504.1</v>
      </c>
      <c r="G89" s="326">
        <v>1504.1</v>
      </c>
      <c r="H89" s="326">
        <v>1504.1</v>
      </c>
      <c r="I89" s="326">
        <v>1503.2</v>
      </c>
    </row>
    <row r="90" s="2" customFormat="1" ht="39.75" customHeight="1" spans="1:9">
      <c r="A90" s="262" t="s">
        <v>158</v>
      </c>
      <c r="B90" s="361" t="s">
        <v>159</v>
      </c>
      <c r="C90" s="332"/>
      <c r="D90" s="332"/>
      <c r="E90" s="332"/>
      <c r="F90" s="326">
        <f t="shared" si="11"/>
        <v>0</v>
      </c>
      <c r="G90" s="326">
        <f t="shared" si="12"/>
        <v>0</v>
      </c>
      <c r="H90" s="326">
        <f t="shared" si="13"/>
        <v>0</v>
      </c>
      <c r="I90" s="326">
        <f t="shared" si="14"/>
        <v>0</v>
      </c>
    </row>
    <row r="91" s="2" customFormat="1" customHeight="1" spans="1:9">
      <c r="A91" s="262" t="s">
        <v>160</v>
      </c>
      <c r="B91" s="361" t="s">
        <v>161</v>
      </c>
      <c r="C91" s="332"/>
      <c r="D91" s="332"/>
      <c r="E91" s="332"/>
      <c r="F91" s="326">
        <f t="shared" si="11"/>
        <v>0</v>
      </c>
      <c r="G91" s="326">
        <f t="shared" si="12"/>
        <v>0</v>
      </c>
      <c r="H91" s="326">
        <f t="shared" si="13"/>
        <v>0</v>
      </c>
      <c r="I91" s="326">
        <f t="shared" si="14"/>
        <v>0</v>
      </c>
    </row>
    <row r="92" s="2" customFormat="1" ht="19.5" customHeight="1" spans="1:9">
      <c r="A92" s="262" t="s">
        <v>162</v>
      </c>
      <c r="B92" s="361" t="s">
        <v>163</v>
      </c>
      <c r="C92" s="332"/>
      <c r="D92" s="332"/>
      <c r="E92" s="332"/>
      <c r="F92" s="326">
        <f t="shared" si="11"/>
        <v>0</v>
      </c>
      <c r="G92" s="326">
        <f t="shared" si="12"/>
        <v>0</v>
      </c>
      <c r="H92" s="326">
        <f t="shared" si="13"/>
        <v>0</v>
      </c>
      <c r="I92" s="326">
        <f t="shared" si="14"/>
        <v>0</v>
      </c>
    </row>
    <row r="93" s="2" customFormat="1" ht="25.5" customHeight="1" spans="1:9">
      <c r="A93" s="262" t="s">
        <v>164</v>
      </c>
      <c r="B93" s="20" t="s">
        <v>165</v>
      </c>
      <c r="C93" s="332"/>
      <c r="D93" s="332"/>
      <c r="E93" s="332"/>
      <c r="F93" s="326">
        <f t="shared" si="11"/>
        <v>0</v>
      </c>
      <c r="G93" s="326">
        <f t="shared" si="12"/>
        <v>0</v>
      </c>
      <c r="H93" s="326">
        <f t="shared" si="13"/>
        <v>0</v>
      </c>
      <c r="I93" s="326">
        <f t="shared" si="14"/>
        <v>0</v>
      </c>
    </row>
    <row r="94" s="2" customFormat="1" ht="35.25" customHeight="1" spans="1:9">
      <c r="A94" s="345" t="s">
        <v>166</v>
      </c>
      <c r="B94" s="20" t="s">
        <v>167</v>
      </c>
      <c r="C94" s="332"/>
      <c r="D94" s="332"/>
      <c r="E94" s="332"/>
      <c r="F94" s="326">
        <f t="shared" si="11"/>
        <v>0</v>
      </c>
      <c r="G94" s="326">
        <f t="shared" si="12"/>
        <v>0</v>
      </c>
      <c r="H94" s="326">
        <f t="shared" si="13"/>
        <v>0</v>
      </c>
      <c r="I94" s="326">
        <f t="shared" si="14"/>
        <v>0</v>
      </c>
    </row>
    <row r="95" s="72" customFormat="1" ht="52.5" customHeight="1" spans="1:9">
      <c r="A95" s="345" t="s">
        <v>168</v>
      </c>
      <c r="B95" s="20" t="s">
        <v>169</v>
      </c>
      <c r="C95" s="336"/>
      <c r="D95" s="336"/>
      <c r="E95" s="336"/>
      <c r="F95" s="326">
        <f t="shared" si="11"/>
        <v>0</v>
      </c>
      <c r="G95" s="326">
        <f t="shared" si="12"/>
        <v>0</v>
      </c>
      <c r="H95" s="326">
        <f t="shared" si="13"/>
        <v>0</v>
      </c>
      <c r="I95" s="326">
        <f t="shared" si="14"/>
        <v>0</v>
      </c>
    </row>
    <row r="96" s="2" customFormat="1" ht="36" customHeight="1" spans="1:9">
      <c r="A96" s="348" t="s">
        <v>170</v>
      </c>
      <c r="B96" s="361" t="s">
        <v>171</v>
      </c>
      <c r="C96" s="332"/>
      <c r="D96" s="332"/>
      <c r="E96" s="332"/>
      <c r="F96" s="326">
        <f t="shared" si="11"/>
        <v>0</v>
      </c>
      <c r="G96" s="326">
        <f t="shared" si="12"/>
        <v>0</v>
      </c>
      <c r="H96" s="326">
        <f t="shared" si="13"/>
        <v>0</v>
      </c>
      <c r="I96" s="326">
        <f t="shared" si="14"/>
        <v>0</v>
      </c>
    </row>
    <row r="97" s="2" customFormat="1" ht="54" customHeight="1" spans="1:9">
      <c r="A97" s="246" t="s">
        <v>172</v>
      </c>
      <c r="B97" s="361" t="s">
        <v>173</v>
      </c>
      <c r="C97" s="332"/>
      <c r="D97" s="332"/>
      <c r="E97" s="332"/>
      <c r="F97" s="326">
        <f t="shared" si="11"/>
        <v>0</v>
      </c>
      <c r="G97" s="326">
        <f t="shared" si="12"/>
        <v>0</v>
      </c>
      <c r="H97" s="326">
        <f t="shared" si="13"/>
        <v>0</v>
      </c>
      <c r="I97" s="326">
        <f t="shared" si="14"/>
        <v>0</v>
      </c>
    </row>
    <row r="98" s="2" customFormat="1" ht="24.75" customHeight="1" spans="1:9">
      <c r="A98" s="246" t="s">
        <v>174</v>
      </c>
      <c r="B98" s="361" t="s">
        <v>175</v>
      </c>
      <c r="C98" s="332"/>
      <c r="D98" s="332"/>
      <c r="E98" s="332"/>
      <c r="F98" s="326">
        <f t="shared" si="11"/>
        <v>0</v>
      </c>
      <c r="G98" s="326">
        <f t="shared" si="12"/>
        <v>0</v>
      </c>
      <c r="H98" s="326">
        <f t="shared" si="13"/>
        <v>0</v>
      </c>
      <c r="I98" s="326">
        <f t="shared" si="14"/>
        <v>0</v>
      </c>
    </row>
    <row r="99" s="72" customFormat="1" ht="24" customHeight="1" spans="1:10">
      <c r="A99" s="246" t="s">
        <v>176</v>
      </c>
      <c r="B99" s="361" t="s">
        <v>177</v>
      </c>
      <c r="C99" s="336"/>
      <c r="D99" s="336"/>
      <c r="E99" s="329"/>
      <c r="F99" s="326">
        <f t="shared" si="11"/>
        <v>0</v>
      </c>
      <c r="G99" s="326">
        <f t="shared" si="12"/>
        <v>0</v>
      </c>
      <c r="H99" s="326">
        <f t="shared" si="13"/>
        <v>0</v>
      </c>
      <c r="I99" s="326">
        <f t="shared" si="14"/>
        <v>0</v>
      </c>
      <c r="J99" s="2"/>
    </row>
    <row r="100" s="2" customFormat="1" ht="24.95" customHeight="1" spans="1:9">
      <c r="A100" s="273" t="s">
        <v>178</v>
      </c>
      <c r="B100" s="361" t="s">
        <v>179</v>
      </c>
      <c r="C100" s="332"/>
      <c r="D100" s="332"/>
      <c r="E100" s="328"/>
      <c r="F100" s="326">
        <f t="shared" si="11"/>
        <v>0</v>
      </c>
      <c r="G100" s="326">
        <f t="shared" si="12"/>
        <v>0</v>
      </c>
      <c r="H100" s="326">
        <f t="shared" si="13"/>
        <v>0</v>
      </c>
      <c r="I100" s="326">
        <f t="shared" si="14"/>
        <v>0</v>
      </c>
    </row>
    <row r="101" s="2" customFormat="1" ht="31.5" customHeight="1" spans="1:9">
      <c r="A101" s="246" t="s">
        <v>180</v>
      </c>
      <c r="B101" s="361" t="s">
        <v>181</v>
      </c>
      <c r="C101" s="332">
        <v>2990</v>
      </c>
      <c r="D101" s="332">
        <v>3858.8</v>
      </c>
      <c r="E101" s="332">
        <v>4476.9</v>
      </c>
      <c r="F101" s="326">
        <v>1119.2</v>
      </c>
      <c r="G101" s="326">
        <v>1119.2</v>
      </c>
      <c r="H101" s="326">
        <v>1119.2</v>
      </c>
      <c r="I101" s="326">
        <v>1119.3</v>
      </c>
    </row>
    <row r="102" s="72" customFormat="1" ht="27.75" customHeight="1" spans="1:10">
      <c r="A102" s="246" t="s">
        <v>182</v>
      </c>
      <c r="B102" s="361" t="s">
        <v>183</v>
      </c>
      <c r="C102" s="336"/>
      <c r="D102" s="336"/>
      <c r="E102" s="336"/>
      <c r="F102" s="326">
        <f t="shared" si="11"/>
        <v>0</v>
      </c>
      <c r="G102" s="326">
        <f t="shared" si="12"/>
        <v>0</v>
      </c>
      <c r="H102" s="326">
        <f t="shared" si="13"/>
        <v>0</v>
      </c>
      <c r="I102" s="326">
        <f t="shared" si="14"/>
        <v>0</v>
      </c>
      <c r="J102" s="2"/>
    </row>
    <row r="103" s="2" customFormat="1" ht="24.95" customHeight="1" spans="1:9">
      <c r="A103" s="273" t="s">
        <v>184</v>
      </c>
      <c r="B103" s="361" t="s">
        <v>185</v>
      </c>
      <c r="C103" s="332"/>
      <c r="D103" s="332"/>
      <c r="E103" s="332"/>
      <c r="F103" s="326">
        <f t="shared" si="11"/>
        <v>0</v>
      </c>
      <c r="G103" s="326">
        <f t="shared" si="12"/>
        <v>0</v>
      </c>
      <c r="H103" s="326">
        <f t="shared" si="13"/>
        <v>0</v>
      </c>
      <c r="I103" s="326">
        <f t="shared" si="14"/>
        <v>0</v>
      </c>
    </row>
    <row r="104" ht="24" customHeight="1" spans="1:9">
      <c r="A104" s="246" t="s">
        <v>186</v>
      </c>
      <c r="B104" s="361" t="s">
        <v>187</v>
      </c>
      <c r="C104" s="350">
        <v>2611</v>
      </c>
      <c r="D104" s="332">
        <v>2357</v>
      </c>
      <c r="E104" s="332">
        <v>3663</v>
      </c>
      <c r="F104" s="326">
        <v>915.7</v>
      </c>
      <c r="G104" s="326">
        <v>915.7</v>
      </c>
      <c r="H104" s="326">
        <v>915.7</v>
      </c>
      <c r="I104" s="326">
        <v>915.9</v>
      </c>
    </row>
    <row r="105" ht="26.25" customHeight="1" spans="1:9">
      <c r="A105" s="351" t="s">
        <v>188</v>
      </c>
      <c r="B105" s="361" t="s">
        <v>189</v>
      </c>
      <c r="C105" s="350">
        <v>218</v>
      </c>
      <c r="D105" s="332">
        <v>655</v>
      </c>
      <c r="E105" s="332">
        <v>1018</v>
      </c>
      <c r="F105" s="326">
        <f t="shared" si="11"/>
        <v>254.5</v>
      </c>
      <c r="G105" s="326">
        <f t="shared" si="12"/>
        <v>254.5</v>
      </c>
      <c r="H105" s="326">
        <f t="shared" si="13"/>
        <v>254.5</v>
      </c>
      <c r="I105" s="326">
        <f t="shared" si="14"/>
        <v>254.5</v>
      </c>
    </row>
    <row r="106" s="4" customFormat="1" spans="1:11">
      <c r="A106" s="300" t="s">
        <v>190</v>
      </c>
      <c r="C106" s="219"/>
      <c r="D106" s="352" t="s">
        <v>191</v>
      </c>
      <c r="E106" s="353"/>
      <c r="F106" s="354" t="s">
        <v>192</v>
      </c>
      <c r="G106" s="354"/>
      <c r="H106" s="354"/>
      <c r="I106" s="357"/>
      <c r="J106" s="2"/>
      <c r="K106" s="14"/>
    </row>
    <row r="107" s="4" customFormat="1" ht="28.5" customHeight="1" spans="1:11">
      <c r="A107" s="36" t="s">
        <v>193</v>
      </c>
      <c r="C107" s="219"/>
      <c r="D107" s="352" t="s">
        <v>191</v>
      </c>
      <c r="E107" s="353"/>
      <c r="F107" s="355" t="s">
        <v>194</v>
      </c>
      <c r="G107" s="355"/>
      <c r="H107" s="355"/>
      <c r="I107" s="357"/>
      <c r="J107" s="2"/>
      <c r="K107" s="14"/>
    </row>
    <row r="108" s="4" customFormat="1" ht="36.75" hidden="1" customHeight="1" spans="1:11">
      <c r="A108" s="37" t="s">
        <v>195</v>
      </c>
      <c r="B108" s="1"/>
      <c r="C108" s="356"/>
      <c r="D108" s="356"/>
      <c r="E108" s="357"/>
      <c r="F108" s="357"/>
      <c r="G108" s="358"/>
      <c r="H108" s="352" t="s">
        <v>196</v>
      </c>
      <c r="I108" s="358"/>
      <c r="J108" s="2"/>
      <c r="K108" s="14"/>
    </row>
    <row r="109" s="4" customFormat="1" hidden="1" spans="1:10">
      <c r="A109" s="271" t="s">
        <v>197</v>
      </c>
      <c r="C109" s="219"/>
      <c r="D109" s="352" t="s">
        <v>191</v>
      </c>
      <c r="E109" s="353"/>
      <c r="F109" s="358"/>
      <c r="G109" s="357"/>
      <c r="H109" s="359" t="s">
        <v>198</v>
      </c>
      <c r="I109" s="357"/>
      <c r="J109" s="1"/>
    </row>
    <row r="111" spans="1:4">
      <c r="A111" s="40" t="s">
        <v>199</v>
      </c>
      <c r="D111" s="283" t="s">
        <v>200</v>
      </c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  <row r="219" spans="1:1">
      <c r="A219" s="40"/>
    </row>
    <row r="220" spans="1:1">
      <c r="A220" s="40"/>
    </row>
    <row r="221" spans="1:1">
      <c r="A221" s="40"/>
    </row>
    <row r="222" spans="1:1">
      <c r="A222" s="40"/>
    </row>
    <row r="223" spans="1:1">
      <c r="A223" s="40"/>
    </row>
    <row r="224" spans="1:1">
      <c r="A224" s="40"/>
    </row>
    <row r="225" spans="1:1">
      <c r="A225" s="40"/>
    </row>
    <row r="226" spans="1:1">
      <c r="A226" s="40"/>
    </row>
    <row r="227" spans="1:1">
      <c r="A227" s="40"/>
    </row>
    <row r="228" spans="1:1">
      <c r="A228" s="40"/>
    </row>
    <row r="229" spans="1:1">
      <c r="A229" s="40"/>
    </row>
    <row r="230" spans="1:1">
      <c r="A230" s="40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  <row r="252" spans="1:1">
      <c r="A252" s="40"/>
    </row>
    <row r="253" spans="1:1">
      <c r="A253" s="40"/>
    </row>
    <row r="254" spans="1:1">
      <c r="A254" s="40"/>
    </row>
    <row r="255" spans="1:1">
      <c r="A255" s="40"/>
    </row>
    <row r="256" spans="1:1">
      <c r="A256" s="40"/>
    </row>
    <row r="257" spans="1:1">
      <c r="A257" s="40"/>
    </row>
    <row r="258" spans="1:1">
      <c r="A258" s="40"/>
    </row>
    <row r="259" spans="1:1">
      <c r="A259" s="40"/>
    </row>
    <row r="260" spans="1:1">
      <c r="A260" s="40"/>
    </row>
    <row r="261" spans="1:1">
      <c r="A261" s="40"/>
    </row>
    <row r="262" spans="1:1">
      <c r="A262" s="40"/>
    </row>
    <row r="263" spans="1:1">
      <c r="A263" s="40"/>
    </row>
    <row r="264" spans="1:1">
      <c r="A264" s="40"/>
    </row>
    <row r="265" spans="1:1">
      <c r="A265" s="40"/>
    </row>
    <row r="266" spans="1:1">
      <c r="A266" s="40"/>
    </row>
    <row r="267" spans="1:1">
      <c r="A267" s="40"/>
    </row>
    <row r="268" spans="1:1">
      <c r="A268" s="40"/>
    </row>
    <row r="269" spans="1:1">
      <c r="A269" s="40"/>
    </row>
    <row r="270" spans="1:1">
      <c r="A270" s="40"/>
    </row>
    <row r="271" spans="1:1">
      <c r="A271" s="40"/>
    </row>
    <row r="272" spans="1:1">
      <c r="A272" s="40"/>
    </row>
    <row r="273" spans="1:1">
      <c r="A273" s="40"/>
    </row>
    <row r="274" spans="1:1">
      <c r="A274" s="40"/>
    </row>
    <row r="275" spans="1:1">
      <c r="A275" s="40"/>
    </row>
    <row r="276" spans="1:1">
      <c r="A276" s="40"/>
    </row>
    <row r="277" spans="1:1">
      <c r="A277" s="40"/>
    </row>
    <row r="278" spans="1:1">
      <c r="A278" s="40"/>
    </row>
  </sheetData>
  <mergeCells count="39">
    <mergeCell ref="F5:I5"/>
    <mergeCell ref="B6:E6"/>
    <mergeCell ref="F7:I7"/>
    <mergeCell ref="F8:I8"/>
    <mergeCell ref="F9:I9"/>
    <mergeCell ref="F10:I10"/>
    <mergeCell ref="F12:H12"/>
    <mergeCell ref="A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G22"/>
    <mergeCell ref="B23:I23"/>
    <mergeCell ref="B24:D24"/>
    <mergeCell ref="B25:D25"/>
    <mergeCell ref="A26:I26"/>
    <mergeCell ref="A27:I27"/>
    <mergeCell ref="A28:I28"/>
    <mergeCell ref="F29:I29"/>
    <mergeCell ref="A69:G69"/>
    <mergeCell ref="A85:G85"/>
    <mergeCell ref="F106:H106"/>
    <mergeCell ref="F107:H107"/>
    <mergeCell ref="B29:B30"/>
    <mergeCell ref="C29:C30"/>
    <mergeCell ref="D29:D30"/>
    <mergeCell ref="E29:E30"/>
  </mergeCells>
  <pageMargins left="0.984251968503937" right="0" top="0.590551181102362" bottom="0.49" header="0.393700787401575" footer="0"/>
  <pageSetup paperSize="9" scale="46" fitToHeight="0" orientation="portrait" verticalDpi="300"/>
  <headerFooter alignWithMargins="0">
    <oddHeader>&amp;R
</oddHeader>
  </headerFooter>
  <rowBreaks count="1" manualBreakCount="1">
    <brk id="59" max="9" man="1"/>
  </rowBreaks>
  <ignoredErrors>
    <ignoredError sqref="B33:B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5"/>
  <sheetViews>
    <sheetView zoomScale="75" zoomScaleNormal="75" workbookViewId="0">
      <selection activeCell="Q12" sqref="Q12"/>
    </sheetView>
  </sheetViews>
  <sheetFormatPr defaultColWidth="9.14444444444444" defaultRowHeight="18.75"/>
  <cols>
    <col min="1" max="1" width="47.4222222222222" style="251" customWidth="1"/>
    <col min="2" max="2" width="10" style="252" customWidth="1"/>
    <col min="3" max="4" width="16.7111111111111" style="252" customWidth="1"/>
    <col min="5" max="9" width="16.7111111111111" style="251" customWidth="1"/>
    <col min="10" max="10" width="9.14444444444444" style="251"/>
    <col min="11" max="11" width="14.1444444444444" style="251" customWidth="1"/>
    <col min="12" max="12" width="9.14444444444444" style="251"/>
    <col min="13" max="14" width="10.8555555555556" style="251" customWidth="1"/>
    <col min="15" max="16384" width="9.14444444444444" style="251"/>
  </cols>
  <sheetData>
    <row r="1" spans="2:9">
      <c r="B1" s="251"/>
      <c r="C1" s="251"/>
      <c r="D1" s="251"/>
      <c r="G1" s="253"/>
      <c r="H1" s="253"/>
      <c r="I1" s="253"/>
    </row>
    <row r="2" ht="49.5" customHeight="1" spans="1:9">
      <c r="A2" s="243"/>
      <c r="B2" s="243"/>
      <c r="C2" s="243"/>
      <c r="D2" s="243"/>
      <c r="E2" s="243"/>
      <c r="F2" s="243"/>
      <c r="G2" s="243"/>
      <c r="H2" s="254" t="s">
        <v>201</v>
      </c>
      <c r="I2" s="280"/>
    </row>
    <row r="3" spans="1:9">
      <c r="A3" s="255" t="s">
        <v>202</v>
      </c>
      <c r="B3" s="255"/>
      <c r="C3" s="255"/>
      <c r="D3" s="255"/>
      <c r="E3" s="255"/>
      <c r="F3" s="255"/>
      <c r="G3" s="255"/>
      <c r="H3" s="255"/>
      <c r="I3" s="255"/>
    </row>
    <row r="4" spans="1:9">
      <c r="A4" s="252"/>
      <c r="E4" s="252"/>
      <c r="F4" s="252"/>
      <c r="G4" s="252"/>
      <c r="H4" s="252"/>
      <c r="I4" s="252"/>
    </row>
    <row r="5" ht="15" customHeight="1" spans="1:9">
      <c r="A5" s="256"/>
      <c r="B5" s="21" t="s">
        <v>42</v>
      </c>
      <c r="C5" s="21" t="s">
        <v>43</v>
      </c>
      <c r="D5" s="21" t="s">
        <v>44</v>
      </c>
      <c r="E5" s="21" t="s">
        <v>203</v>
      </c>
      <c r="F5" s="257" t="s">
        <v>46</v>
      </c>
      <c r="G5" s="258"/>
      <c r="H5" s="258"/>
      <c r="I5" s="258"/>
    </row>
    <row r="6" ht="61.5" customHeight="1" spans="1:9">
      <c r="A6" s="256"/>
      <c r="B6" s="21"/>
      <c r="C6" s="21"/>
      <c r="D6" s="21"/>
      <c r="E6" s="21"/>
      <c r="F6" s="20" t="s">
        <v>47</v>
      </c>
      <c r="G6" s="20" t="s">
        <v>48</v>
      </c>
      <c r="H6" s="20" t="s">
        <v>204</v>
      </c>
      <c r="I6" s="20" t="s">
        <v>50</v>
      </c>
    </row>
    <row r="7" ht="14.25" customHeight="1" spans="1:9">
      <c r="A7" s="256">
        <v>1</v>
      </c>
      <c r="B7" s="21">
        <v>2</v>
      </c>
      <c r="C7" s="21">
        <v>3</v>
      </c>
      <c r="D7" s="21">
        <v>4</v>
      </c>
      <c r="E7" s="21">
        <v>5</v>
      </c>
      <c r="F7" s="20">
        <v>6</v>
      </c>
      <c r="G7" s="20">
        <v>7</v>
      </c>
      <c r="H7" s="20">
        <v>8</v>
      </c>
      <c r="I7" s="20">
        <v>9</v>
      </c>
    </row>
    <row r="8" s="249" customFormat="1" ht="24.95" customHeight="1" spans="1:9">
      <c r="A8" s="246" t="s">
        <v>205</v>
      </c>
      <c r="B8" s="361" t="s">
        <v>53</v>
      </c>
      <c r="C8" s="259">
        <v>9516</v>
      </c>
      <c r="D8" s="259">
        <v>10179.6</v>
      </c>
      <c r="E8" s="259">
        <v>11079.6</v>
      </c>
      <c r="F8" s="259">
        <v>2767.6</v>
      </c>
      <c r="G8" s="259">
        <f>F8</f>
        <v>2767.6</v>
      </c>
      <c r="H8" s="259">
        <f t="shared" ref="H8" si="0">G8</f>
        <v>2767.6</v>
      </c>
      <c r="I8" s="259">
        <v>2776.8</v>
      </c>
    </row>
    <row r="9" ht="24.95" customHeight="1" spans="1:9">
      <c r="A9" s="260" t="s">
        <v>206</v>
      </c>
      <c r="B9" s="363" t="s">
        <v>207</v>
      </c>
      <c r="C9" s="259">
        <f>C8-C10</f>
        <v>6476.6</v>
      </c>
      <c r="D9" s="261">
        <v>6914.1</v>
      </c>
      <c r="E9" s="261">
        <v>6923.1</v>
      </c>
      <c r="F9" s="259">
        <v>1728.5</v>
      </c>
      <c r="G9" s="259">
        <f t="shared" ref="G9:I13" si="1">F9</f>
        <v>1728.5</v>
      </c>
      <c r="H9" s="259">
        <f t="shared" si="1"/>
        <v>1728.5</v>
      </c>
      <c r="I9" s="259">
        <v>1737.6</v>
      </c>
    </row>
    <row r="10" ht="24.95" customHeight="1" spans="1:11">
      <c r="A10" s="260" t="s">
        <v>208</v>
      </c>
      <c r="B10" s="363" t="s">
        <v>209</v>
      </c>
      <c r="C10" s="261">
        <v>3039.4</v>
      </c>
      <c r="D10" s="261">
        <v>3256.5</v>
      </c>
      <c r="E10" s="261">
        <v>3256.5</v>
      </c>
      <c r="F10" s="259">
        <f t="shared" ref="F10:F13" si="2">E10/4</f>
        <v>814.125</v>
      </c>
      <c r="G10" s="259">
        <f t="shared" si="1"/>
        <v>814.125</v>
      </c>
      <c r="H10" s="259">
        <f t="shared" si="1"/>
        <v>814.125</v>
      </c>
      <c r="I10" s="259">
        <v>814.2</v>
      </c>
      <c r="K10" s="14"/>
    </row>
    <row r="11" s="250" customFormat="1" ht="24.95" customHeight="1" spans="1:11">
      <c r="A11" s="246" t="s">
        <v>210</v>
      </c>
      <c r="B11" s="363" t="s">
        <v>55</v>
      </c>
      <c r="C11" s="259">
        <v>14503</v>
      </c>
      <c r="D11" s="259">
        <v>18743.4</v>
      </c>
      <c r="E11" s="163">
        <v>20349.7</v>
      </c>
      <c r="F11" s="259">
        <v>5087.4</v>
      </c>
      <c r="G11" s="259">
        <f t="shared" si="1"/>
        <v>5087.4</v>
      </c>
      <c r="H11" s="259">
        <f t="shared" si="1"/>
        <v>5087.4</v>
      </c>
      <c r="I11" s="259">
        <v>5087.5</v>
      </c>
      <c r="J11" s="249"/>
      <c r="K11" s="249"/>
    </row>
    <row r="12" s="249" customFormat="1" ht="24.95" customHeight="1" spans="1:9">
      <c r="A12" s="246" t="s">
        <v>211</v>
      </c>
      <c r="B12" s="363" t="s">
        <v>57</v>
      </c>
      <c r="C12" s="261">
        <v>2990</v>
      </c>
      <c r="D12" s="261">
        <v>4123.6</v>
      </c>
      <c r="E12" s="163">
        <v>4476.9</v>
      </c>
      <c r="F12" s="259">
        <f t="shared" si="2"/>
        <v>1119.225</v>
      </c>
      <c r="G12" s="259">
        <f t="shared" si="1"/>
        <v>1119.225</v>
      </c>
      <c r="H12" s="259">
        <f t="shared" si="1"/>
        <v>1119.225</v>
      </c>
      <c r="I12" s="259">
        <v>1119.3</v>
      </c>
    </row>
    <row r="13" s="249" customFormat="1" ht="24.95" customHeight="1" spans="1:9">
      <c r="A13" s="262" t="s">
        <v>212</v>
      </c>
      <c r="B13" s="363" t="s">
        <v>59</v>
      </c>
      <c r="C13" s="263">
        <v>4916</v>
      </c>
      <c r="D13" s="259">
        <v>900</v>
      </c>
      <c r="E13" s="163">
        <v>900</v>
      </c>
      <c r="F13" s="259">
        <f t="shared" si="2"/>
        <v>225</v>
      </c>
      <c r="G13" s="259">
        <f t="shared" si="1"/>
        <v>225</v>
      </c>
      <c r="H13" s="259">
        <f t="shared" si="1"/>
        <v>225</v>
      </c>
      <c r="I13" s="259">
        <f t="shared" si="1"/>
        <v>225</v>
      </c>
    </row>
    <row r="14" s="249" customFormat="1" ht="24.95" customHeight="1" spans="1:9">
      <c r="A14" s="262" t="s">
        <v>213</v>
      </c>
      <c r="B14" s="363" t="s">
        <v>61</v>
      </c>
      <c r="C14" s="261">
        <v>5150</v>
      </c>
      <c r="D14" s="261">
        <v>3007.9</v>
      </c>
      <c r="E14" s="261">
        <v>3007.9</v>
      </c>
      <c r="F14" s="259">
        <v>752</v>
      </c>
      <c r="G14" s="259">
        <v>752</v>
      </c>
      <c r="H14" s="259">
        <v>752</v>
      </c>
      <c r="I14" s="259">
        <v>751.9</v>
      </c>
    </row>
    <row r="15" s="249" customFormat="1" ht="24.95" customHeight="1" spans="1:9">
      <c r="A15" s="234" t="s">
        <v>214</v>
      </c>
      <c r="B15" s="364" t="s">
        <v>63</v>
      </c>
      <c r="C15" s="265">
        <f>C8+C11+C12+C13+C14</f>
        <v>37075</v>
      </c>
      <c r="D15" s="265">
        <v>36954.5</v>
      </c>
      <c r="E15" s="265">
        <v>38914.2</v>
      </c>
      <c r="F15" s="266">
        <v>9951.2</v>
      </c>
      <c r="G15" s="266">
        <v>9951.2</v>
      </c>
      <c r="H15" s="266">
        <v>9951.2</v>
      </c>
      <c r="I15" s="266">
        <v>9060.6</v>
      </c>
    </row>
    <row r="16" s="249" customFormat="1" ht="24.95" customHeight="1" spans="1:9">
      <c r="A16" s="267"/>
      <c r="B16" s="268"/>
      <c r="C16" s="269"/>
      <c r="D16" s="269"/>
      <c r="E16" s="269"/>
      <c r="F16" s="269"/>
      <c r="G16" s="269"/>
      <c r="H16" s="269"/>
      <c r="I16" s="269"/>
    </row>
    <row r="17" s="249" customFormat="1" ht="24.95" customHeight="1" spans="1:9">
      <c r="A17" s="267"/>
      <c r="B17" s="268"/>
      <c r="C17" s="269"/>
      <c r="D17" s="269"/>
      <c r="E17" s="269"/>
      <c r="F17" s="269"/>
      <c r="G17" s="269"/>
      <c r="H17" s="269"/>
      <c r="I17" s="269"/>
    </row>
    <row r="18" spans="1:9">
      <c r="A18" s="36" t="s">
        <v>215</v>
      </c>
      <c r="B18" s="1"/>
      <c r="C18" s="39"/>
      <c r="D18" s="52" t="s">
        <v>192</v>
      </c>
      <c r="E18" s="52"/>
      <c r="F18" s="52"/>
      <c r="G18" s="2"/>
      <c r="H18" s="52"/>
      <c r="I18" s="2"/>
    </row>
    <row r="19" ht="17.25" customHeight="1" spans="1:9">
      <c r="A19" s="37"/>
      <c r="B19" s="4"/>
      <c r="C19" s="4"/>
      <c r="D19" s="38"/>
      <c r="E19" s="1"/>
      <c r="F19" s="1"/>
      <c r="G19" s="1"/>
      <c r="H19" s="38" t="s">
        <v>216</v>
      </c>
      <c r="I19" s="1"/>
    </row>
    <row r="20" spans="1:9">
      <c r="A20" s="36" t="s">
        <v>217</v>
      </c>
      <c r="B20" s="1"/>
      <c r="C20" s="39"/>
      <c r="D20" s="52" t="s">
        <v>194</v>
      </c>
      <c r="E20" s="52"/>
      <c r="F20" s="52"/>
      <c r="G20" s="2"/>
      <c r="H20" s="270"/>
      <c r="I20" s="2"/>
    </row>
    <row r="21" ht="16.5" customHeight="1" spans="1:9">
      <c r="A21" s="37"/>
      <c r="B21" s="4"/>
      <c r="C21" s="4"/>
      <c r="D21" s="38"/>
      <c r="E21" s="54"/>
      <c r="F21" s="1"/>
      <c r="G21" s="1"/>
      <c r="H21" s="38"/>
      <c r="I21" s="1"/>
    </row>
    <row r="22" spans="1:9">
      <c r="A22" s="271"/>
      <c r="B22" s="1"/>
      <c r="C22" s="39"/>
      <c r="D22" s="39"/>
      <c r="E22" s="2"/>
      <c r="F22" s="2"/>
      <c r="G22" s="2"/>
      <c r="H22" s="270"/>
      <c r="I22" s="2"/>
    </row>
    <row r="23" s="4" customFormat="1" spans="1:11">
      <c r="A23" s="37"/>
      <c r="D23" s="38"/>
      <c r="E23" s="54"/>
      <c r="F23" s="1"/>
      <c r="G23" s="1"/>
      <c r="H23" s="38"/>
      <c r="I23" s="1"/>
      <c r="J23" s="2"/>
      <c r="K23" s="14"/>
    </row>
    <row r="24" s="4" customFormat="1" spans="1:11">
      <c r="A24" s="37"/>
      <c r="D24" s="38"/>
      <c r="E24" s="54"/>
      <c r="F24" s="1"/>
      <c r="G24" s="1"/>
      <c r="H24" s="38"/>
      <c r="I24" s="1"/>
      <c r="J24" s="2"/>
      <c r="K24" s="14"/>
    </row>
    <row r="25" s="42" customFormat="1" ht="18" customHeight="1" spans="1:11">
      <c r="A25" s="41"/>
      <c r="B25" s="41"/>
      <c r="C25" s="43"/>
      <c r="D25" s="53"/>
      <c r="E25" s="43"/>
      <c r="F25" s="43"/>
      <c r="G25" s="64"/>
      <c r="H25" s="272" t="s">
        <v>218</v>
      </c>
      <c r="I25" s="272"/>
      <c r="J25" s="64"/>
      <c r="K25" s="243"/>
    </row>
    <row r="26" s="4" customFormat="1" spans="1:10">
      <c r="A26" s="37"/>
      <c r="C26" s="38"/>
      <c r="D26" s="54"/>
      <c r="E26" s="1"/>
      <c r="F26" s="1"/>
      <c r="G26" s="38"/>
      <c r="H26" s="1"/>
      <c r="I26" s="1"/>
      <c r="J26" s="1"/>
    </row>
    <row r="27" spans="1:9">
      <c r="A27" s="70" t="s">
        <v>219</v>
      </c>
      <c r="B27" s="70"/>
      <c r="C27" s="70"/>
      <c r="D27" s="70"/>
      <c r="E27" s="70"/>
      <c r="F27" s="70"/>
      <c r="G27" s="70"/>
      <c r="H27" s="70"/>
      <c r="I27" s="70"/>
    </row>
    <row r="28" spans="1:9">
      <c r="A28" s="70"/>
      <c r="B28" s="70"/>
      <c r="C28" s="70"/>
      <c r="D28" s="70"/>
      <c r="E28" s="70"/>
      <c r="F28" s="70"/>
      <c r="G28" s="70"/>
      <c r="H28" s="70"/>
      <c r="I28" s="70"/>
    </row>
    <row r="29" ht="21.75" customHeight="1" spans="1:9">
      <c r="A29" s="20"/>
      <c r="B29" s="21" t="s">
        <v>42</v>
      </c>
      <c r="C29" s="21" t="s">
        <v>43</v>
      </c>
      <c r="D29" s="21" t="s">
        <v>44</v>
      </c>
      <c r="E29" s="21" t="s">
        <v>45</v>
      </c>
      <c r="F29" s="21" t="s">
        <v>220</v>
      </c>
      <c r="G29" s="8"/>
      <c r="H29" s="8"/>
      <c r="I29" s="8"/>
    </row>
    <row r="30" ht="33" customHeight="1" spans="1:14">
      <c r="A30" s="20"/>
      <c r="B30" s="21"/>
      <c r="C30" s="21"/>
      <c r="D30" s="21"/>
      <c r="E30" s="21"/>
      <c r="F30" s="7" t="s">
        <v>47</v>
      </c>
      <c r="G30" s="7" t="s">
        <v>48</v>
      </c>
      <c r="H30" s="7" t="s">
        <v>49</v>
      </c>
      <c r="I30" s="7" t="s">
        <v>50</v>
      </c>
      <c r="M30" s="281"/>
      <c r="N30" s="281"/>
    </row>
    <row r="31" spans="1:14">
      <c r="A31" s="20">
        <v>1</v>
      </c>
      <c r="B31" s="21">
        <v>2</v>
      </c>
      <c r="C31" s="21">
        <v>3</v>
      </c>
      <c r="D31" s="21">
        <v>4</v>
      </c>
      <c r="E31" s="21">
        <v>5</v>
      </c>
      <c r="F31" s="7">
        <v>6</v>
      </c>
      <c r="G31" s="7">
        <v>7</v>
      </c>
      <c r="H31" s="7">
        <v>8</v>
      </c>
      <c r="I31" s="7">
        <v>9</v>
      </c>
      <c r="M31" s="282"/>
      <c r="N31" s="282"/>
    </row>
    <row r="32" ht="37.5" spans="1:14">
      <c r="A32" s="273" t="s">
        <v>221</v>
      </c>
      <c r="B32" s="362" t="s">
        <v>53</v>
      </c>
      <c r="C32" s="274"/>
      <c r="D32" s="274"/>
      <c r="E32" s="275"/>
      <c r="F32" s="275"/>
      <c r="G32" s="275"/>
      <c r="H32" s="275"/>
      <c r="I32" s="275"/>
      <c r="M32" s="282"/>
      <c r="N32" s="282"/>
    </row>
    <row r="33" spans="1:14">
      <c r="A33" s="246" t="s">
        <v>222</v>
      </c>
      <c r="B33" s="276" t="s">
        <v>207</v>
      </c>
      <c r="C33" s="277"/>
      <c r="D33" s="277"/>
      <c r="E33" s="277"/>
      <c r="F33" s="277"/>
      <c r="G33" s="277"/>
      <c r="H33" s="277"/>
      <c r="I33" s="277"/>
      <c r="M33" s="282"/>
      <c r="N33" s="282"/>
    </row>
    <row r="34" ht="37.5" spans="1:14">
      <c r="A34" s="246" t="s">
        <v>223</v>
      </c>
      <c r="B34" s="276" t="s">
        <v>209</v>
      </c>
      <c r="C34" s="277"/>
      <c r="D34" s="277"/>
      <c r="E34" s="259"/>
      <c r="F34" s="259"/>
      <c r="G34" s="259"/>
      <c r="H34" s="259"/>
      <c r="I34" s="259"/>
      <c r="M34" s="282"/>
      <c r="N34" s="282"/>
    </row>
    <row r="35" ht="37.5" spans="1:14">
      <c r="A35" s="246" t="s">
        <v>224</v>
      </c>
      <c r="B35" s="276" t="s">
        <v>225</v>
      </c>
      <c r="C35" s="278"/>
      <c r="D35" s="278"/>
      <c r="E35" s="277"/>
      <c r="F35" s="277"/>
      <c r="G35" s="277"/>
      <c r="H35" s="277"/>
      <c r="I35" s="277"/>
      <c r="M35" s="282"/>
      <c r="N35" s="282"/>
    </row>
    <row r="36" ht="37.5" spans="1:14">
      <c r="A36" s="246" t="s">
        <v>226</v>
      </c>
      <c r="B36" s="276" t="s">
        <v>227</v>
      </c>
      <c r="C36" s="277"/>
      <c r="D36" s="277"/>
      <c r="E36" s="277"/>
      <c r="F36" s="277"/>
      <c r="G36" s="277"/>
      <c r="H36" s="277"/>
      <c r="I36" s="277"/>
      <c r="M36" s="282"/>
      <c r="N36" s="282"/>
    </row>
    <row r="37" ht="56.25" spans="1:9">
      <c r="A37" s="246" t="s">
        <v>228</v>
      </c>
      <c r="B37" s="276" t="s">
        <v>229</v>
      </c>
      <c r="C37" s="277"/>
      <c r="D37" s="277"/>
      <c r="E37" s="277"/>
      <c r="F37" s="277"/>
      <c r="G37" s="277"/>
      <c r="H37" s="277"/>
      <c r="I37" s="277"/>
    </row>
    <row r="38" spans="1:9">
      <c r="A38" s="246" t="s">
        <v>230</v>
      </c>
      <c r="B38" s="276" t="s">
        <v>231</v>
      </c>
      <c r="C38" s="277"/>
      <c r="D38" s="277"/>
      <c r="E38" s="277"/>
      <c r="F38" s="277"/>
      <c r="G38" s="277"/>
      <c r="H38" s="277"/>
      <c r="I38" s="277"/>
    </row>
    <row r="39" spans="1:1">
      <c r="A39" s="279"/>
    </row>
    <row r="40" spans="1:6">
      <c r="A40" s="36" t="s">
        <v>215</v>
      </c>
      <c r="B40" s="1"/>
      <c r="C40" s="39"/>
      <c r="D40" s="52" t="s">
        <v>192</v>
      </c>
      <c r="E40" s="52"/>
      <c r="F40" s="52"/>
    </row>
    <row r="41" spans="1:6">
      <c r="A41" s="37"/>
      <c r="B41" s="4"/>
      <c r="C41" s="4"/>
      <c r="D41" s="38"/>
      <c r="E41" s="1"/>
      <c r="F41" s="1"/>
    </row>
    <row r="42" spans="1:9">
      <c r="A42" s="36" t="s">
        <v>217</v>
      </c>
      <c r="B42" s="1"/>
      <c r="C42" s="39"/>
      <c r="D42" s="52" t="s">
        <v>194</v>
      </c>
      <c r="E42" s="52"/>
      <c r="F42" s="52"/>
      <c r="G42" s="2"/>
      <c r="H42" s="52"/>
      <c r="I42" s="2"/>
    </row>
    <row r="43" ht="16.5" customHeight="1" spans="1:9">
      <c r="A43" s="37"/>
      <c r="B43" s="4"/>
      <c r="C43" s="4"/>
      <c r="D43" s="38"/>
      <c r="E43" s="54"/>
      <c r="F43" s="1"/>
      <c r="G43" s="1"/>
      <c r="H43" s="38"/>
      <c r="I43" s="1"/>
    </row>
    <row r="44" spans="1:9">
      <c r="A44" s="271"/>
      <c r="B44" s="1"/>
      <c r="C44" s="39"/>
      <c r="D44" s="39"/>
      <c r="E44" s="2"/>
      <c r="F44" s="2"/>
      <c r="G44" s="2"/>
      <c r="H44" s="270"/>
      <c r="I44" s="2"/>
    </row>
    <row r="45" s="4" customFormat="1" spans="1:11">
      <c r="A45" s="37"/>
      <c r="D45" s="38"/>
      <c r="E45" s="54"/>
      <c r="F45" s="1"/>
      <c r="G45" s="1"/>
      <c r="H45" s="38"/>
      <c r="I45" s="1"/>
      <c r="J45" s="2"/>
      <c r="K45" s="14"/>
    </row>
    <row r="46" spans="1:1">
      <c r="A46" s="279"/>
    </row>
    <row r="47" spans="1:1">
      <c r="A47" s="279"/>
    </row>
    <row r="48" spans="1:1">
      <c r="A48" s="279"/>
    </row>
    <row r="49" spans="1:1">
      <c r="A49" s="279"/>
    </row>
    <row r="50" spans="1:1">
      <c r="A50" s="279"/>
    </row>
    <row r="51" spans="1:1">
      <c r="A51" s="279"/>
    </row>
    <row r="52" spans="1:1">
      <c r="A52" s="279"/>
    </row>
    <row r="53" spans="1:1">
      <c r="A53" s="279"/>
    </row>
    <row r="54" spans="1:1">
      <c r="A54" s="279"/>
    </row>
    <row r="55" spans="1:1">
      <c r="A55" s="279"/>
    </row>
    <row r="56" spans="1:1">
      <c r="A56" s="279"/>
    </row>
    <row r="57" spans="1:1">
      <c r="A57" s="279"/>
    </row>
    <row r="58" spans="1:1">
      <c r="A58" s="279"/>
    </row>
    <row r="59" spans="1:1">
      <c r="A59" s="279"/>
    </row>
    <row r="60" spans="1:1">
      <c r="A60" s="279"/>
    </row>
    <row r="61" spans="1:1">
      <c r="A61" s="279"/>
    </row>
    <row r="62" spans="1:1">
      <c r="A62" s="279"/>
    </row>
    <row r="63" spans="1:1">
      <c r="A63" s="279"/>
    </row>
    <row r="64" spans="1:1">
      <c r="A64" s="279"/>
    </row>
    <row r="65" spans="1:1">
      <c r="A65" s="279"/>
    </row>
    <row r="66" spans="1:1">
      <c r="A66" s="279"/>
    </row>
    <row r="67" spans="1:1">
      <c r="A67" s="279"/>
    </row>
    <row r="68" spans="1:1">
      <c r="A68" s="279"/>
    </row>
    <row r="69" spans="1:1">
      <c r="A69" s="279"/>
    </row>
    <row r="70" spans="1:1">
      <c r="A70" s="279"/>
    </row>
    <row r="71" spans="1:1">
      <c r="A71" s="279"/>
    </row>
    <row r="72" spans="1:1">
      <c r="A72" s="279"/>
    </row>
    <row r="73" spans="1:1">
      <c r="A73" s="279"/>
    </row>
    <row r="74" spans="1:1">
      <c r="A74" s="279"/>
    </row>
    <row r="75" spans="1:1">
      <c r="A75" s="279"/>
    </row>
    <row r="76" spans="1:1">
      <c r="A76" s="279"/>
    </row>
    <row r="77" spans="1:1">
      <c r="A77" s="279"/>
    </row>
    <row r="78" spans="1:1">
      <c r="A78" s="279"/>
    </row>
    <row r="79" spans="1:1">
      <c r="A79" s="279"/>
    </row>
    <row r="80" spans="1:1">
      <c r="A80" s="279"/>
    </row>
    <row r="81" spans="1:1">
      <c r="A81" s="279"/>
    </row>
    <row r="82" spans="1:1">
      <c r="A82" s="279"/>
    </row>
    <row r="83" spans="1:1">
      <c r="A83" s="279"/>
    </row>
    <row r="84" spans="1:1">
      <c r="A84" s="279"/>
    </row>
    <row r="85" spans="1:1">
      <c r="A85" s="279"/>
    </row>
    <row r="86" spans="1:1">
      <c r="A86" s="279"/>
    </row>
    <row r="87" spans="1:1">
      <c r="A87" s="279"/>
    </row>
    <row r="88" spans="1:1">
      <c r="A88" s="279"/>
    </row>
    <row r="89" spans="1:1">
      <c r="A89" s="279"/>
    </row>
    <row r="90" spans="1:1">
      <c r="A90" s="279"/>
    </row>
    <row r="91" spans="1:1">
      <c r="A91" s="279"/>
    </row>
    <row r="92" spans="1:1">
      <c r="A92" s="279"/>
    </row>
    <row r="93" spans="1:1">
      <c r="A93" s="279"/>
    </row>
    <row r="94" spans="1:1">
      <c r="A94" s="279"/>
    </row>
    <row r="95" spans="1:1">
      <c r="A95" s="279"/>
    </row>
    <row r="96" spans="1:1">
      <c r="A96" s="279"/>
    </row>
    <row r="97" spans="1:1">
      <c r="A97" s="279"/>
    </row>
    <row r="98" spans="1:1">
      <c r="A98" s="279"/>
    </row>
    <row r="99" spans="1:1">
      <c r="A99" s="279"/>
    </row>
    <row r="100" spans="1:1">
      <c r="A100" s="279"/>
    </row>
    <row r="101" spans="1:1">
      <c r="A101" s="279"/>
    </row>
    <row r="102" spans="1:1">
      <c r="A102" s="279"/>
    </row>
    <row r="103" spans="1:1">
      <c r="A103" s="279"/>
    </row>
    <row r="104" spans="1:1">
      <c r="A104" s="279"/>
    </row>
    <row r="105" spans="1:1">
      <c r="A105" s="279"/>
    </row>
    <row r="106" spans="1:1">
      <c r="A106" s="279"/>
    </row>
    <row r="107" spans="1:1">
      <c r="A107" s="279"/>
    </row>
    <row r="108" spans="1:1">
      <c r="A108" s="279"/>
    </row>
    <row r="109" spans="1:1">
      <c r="A109" s="279"/>
    </row>
    <row r="110" spans="1:1">
      <c r="A110" s="279"/>
    </row>
    <row r="111" spans="1:1">
      <c r="A111" s="279"/>
    </row>
    <row r="112" spans="1:1">
      <c r="A112" s="279"/>
    </row>
    <row r="113" spans="1:1">
      <c r="A113" s="279"/>
    </row>
    <row r="114" spans="1:1">
      <c r="A114" s="279"/>
    </row>
    <row r="115" spans="1:1">
      <c r="A115" s="279"/>
    </row>
    <row r="116" spans="1:1">
      <c r="A116" s="279"/>
    </row>
    <row r="117" spans="1:1">
      <c r="A117" s="279"/>
    </row>
    <row r="118" spans="1:1">
      <c r="A118" s="279"/>
    </row>
    <row r="119" spans="1:1">
      <c r="A119" s="279"/>
    </row>
    <row r="120" spans="1:1">
      <c r="A120" s="279"/>
    </row>
    <row r="121" spans="1:1">
      <c r="A121" s="279"/>
    </row>
    <row r="122" spans="1:1">
      <c r="A122" s="279"/>
    </row>
    <row r="123" spans="1:1">
      <c r="A123" s="279"/>
    </row>
    <row r="124" spans="1:1">
      <c r="A124" s="279"/>
    </row>
    <row r="125" spans="1:1">
      <c r="A125" s="279"/>
    </row>
    <row r="126" spans="1:1">
      <c r="A126" s="279"/>
    </row>
    <row r="127" spans="1:1">
      <c r="A127" s="279"/>
    </row>
    <row r="128" spans="1:1">
      <c r="A128" s="279"/>
    </row>
    <row r="129" spans="1:1">
      <c r="A129" s="279"/>
    </row>
    <row r="130" spans="1:1">
      <c r="A130" s="279"/>
    </row>
    <row r="131" spans="1:1">
      <c r="A131" s="279"/>
    </row>
    <row r="132" spans="1:1">
      <c r="A132" s="279"/>
    </row>
    <row r="133" spans="1:1">
      <c r="A133" s="279"/>
    </row>
    <row r="134" spans="1:1">
      <c r="A134" s="279"/>
    </row>
    <row r="135" spans="1:1">
      <c r="A135" s="279"/>
    </row>
    <row r="136" spans="1:1">
      <c r="A136" s="279"/>
    </row>
    <row r="137" spans="1:1">
      <c r="A137" s="279"/>
    </row>
    <row r="138" spans="1:1">
      <c r="A138" s="279"/>
    </row>
    <row r="139" spans="1:1">
      <c r="A139" s="279"/>
    </row>
    <row r="140" spans="1:1">
      <c r="A140" s="279"/>
    </row>
    <row r="141" spans="1:1">
      <c r="A141" s="279"/>
    </row>
    <row r="142" spans="1:1">
      <c r="A142" s="279"/>
    </row>
    <row r="143" spans="1:1">
      <c r="A143" s="279"/>
    </row>
    <row r="144" spans="1:1">
      <c r="A144" s="279"/>
    </row>
    <row r="145" spans="1:1">
      <c r="A145" s="279"/>
    </row>
    <row r="146" spans="1:1">
      <c r="A146" s="279"/>
    </row>
    <row r="147" spans="1:1">
      <c r="A147" s="279"/>
    </row>
    <row r="148" spans="1:1">
      <c r="A148" s="279"/>
    </row>
    <row r="149" spans="1:1">
      <c r="A149" s="279"/>
    </row>
    <row r="150" spans="1:1">
      <c r="A150" s="279"/>
    </row>
    <row r="151" spans="1:1">
      <c r="A151" s="279"/>
    </row>
    <row r="152" spans="1:1">
      <c r="A152" s="279"/>
    </row>
    <row r="153" spans="1:1">
      <c r="A153" s="279"/>
    </row>
    <row r="154" spans="1:1">
      <c r="A154" s="279"/>
    </row>
    <row r="155" spans="1:1">
      <c r="A155" s="279"/>
    </row>
    <row r="156" spans="1:1">
      <c r="A156" s="279"/>
    </row>
    <row r="157" spans="1:1">
      <c r="A157" s="279"/>
    </row>
    <row r="158" spans="1:1">
      <c r="A158" s="279"/>
    </row>
    <row r="159" spans="1:1">
      <c r="A159" s="279"/>
    </row>
    <row r="160" spans="1:1">
      <c r="A160" s="279"/>
    </row>
    <row r="161" spans="1:1">
      <c r="A161" s="279"/>
    </row>
    <row r="162" spans="1:1">
      <c r="A162" s="279"/>
    </row>
    <row r="163" spans="1:1">
      <c r="A163" s="279"/>
    </row>
    <row r="164" spans="1:1">
      <c r="A164" s="279"/>
    </row>
    <row r="165" spans="1:1">
      <c r="A165" s="279"/>
    </row>
    <row r="166" spans="1:1">
      <c r="A166" s="279"/>
    </row>
    <row r="167" spans="1:1">
      <c r="A167" s="279"/>
    </row>
    <row r="168" spans="1:1">
      <c r="A168" s="279"/>
    </row>
    <row r="169" spans="1:1">
      <c r="A169" s="279"/>
    </row>
    <row r="170" spans="1:1">
      <c r="A170" s="279"/>
    </row>
    <row r="171" spans="1:1">
      <c r="A171" s="279"/>
    </row>
    <row r="172" spans="1:1">
      <c r="A172" s="279"/>
    </row>
    <row r="173" spans="1:1">
      <c r="A173" s="279"/>
    </row>
    <row r="174" spans="1:1">
      <c r="A174" s="279"/>
    </row>
    <row r="175" spans="1:1">
      <c r="A175" s="279"/>
    </row>
    <row r="176" spans="1:1">
      <c r="A176" s="279"/>
    </row>
    <row r="177" spans="1:1">
      <c r="A177" s="279"/>
    </row>
    <row r="178" spans="1:1">
      <c r="A178" s="279"/>
    </row>
    <row r="179" spans="1:1">
      <c r="A179" s="279"/>
    </row>
    <row r="180" spans="1:1">
      <c r="A180" s="279"/>
    </row>
    <row r="181" spans="1:1">
      <c r="A181" s="279"/>
    </row>
    <row r="182" spans="1:1">
      <c r="A182" s="279"/>
    </row>
    <row r="183" spans="1:1">
      <c r="A183" s="279"/>
    </row>
    <row r="184" spans="1:1">
      <c r="A184" s="279"/>
    </row>
    <row r="185" spans="1:1">
      <c r="A185" s="279"/>
    </row>
    <row r="186" spans="1:1">
      <c r="A186" s="279"/>
    </row>
    <row r="187" spans="1:1">
      <c r="A187" s="279"/>
    </row>
    <row r="188" spans="1:1">
      <c r="A188" s="279"/>
    </row>
    <row r="189" spans="1:1">
      <c r="A189" s="279"/>
    </row>
    <row r="190" spans="1:1">
      <c r="A190" s="279"/>
    </row>
    <row r="191" spans="1:1">
      <c r="A191" s="279"/>
    </row>
    <row r="192" spans="1:1">
      <c r="A192" s="279"/>
    </row>
    <row r="193" spans="1:1">
      <c r="A193" s="279"/>
    </row>
    <row r="194" spans="1:1">
      <c r="A194" s="279"/>
    </row>
    <row r="195" spans="1:1">
      <c r="A195" s="279"/>
    </row>
  </sheetData>
  <mergeCells count="22">
    <mergeCell ref="A1:F1"/>
    <mergeCell ref="G1:I1"/>
    <mergeCell ref="H2:I2"/>
    <mergeCell ref="A3:I3"/>
    <mergeCell ref="F5:I5"/>
    <mergeCell ref="D18:F18"/>
    <mergeCell ref="D20:F20"/>
    <mergeCell ref="H25:I25"/>
    <mergeCell ref="A27:I27"/>
    <mergeCell ref="F29:I29"/>
    <mergeCell ref="D40:F40"/>
    <mergeCell ref="D42:F42"/>
    <mergeCell ref="A5:A6"/>
    <mergeCell ref="A29:A30"/>
    <mergeCell ref="B5:B6"/>
    <mergeCell ref="B29:B30"/>
    <mergeCell ref="C5:C6"/>
    <mergeCell ref="C29:C30"/>
    <mergeCell ref="D5:D6"/>
    <mergeCell ref="D29:D30"/>
    <mergeCell ref="E5:E6"/>
    <mergeCell ref="E29:E30"/>
  </mergeCells>
  <pageMargins left="0.826771653543307" right="0.275590551181102" top="0.78740157480315" bottom="0.78740157480315" header="0.590551181102362" footer="0"/>
  <pageSetup paperSize="9" scale="47" firstPageNumber="6" orientation="landscape" useFirstPageNumber="1" verticalDpi="300"/>
  <headerFooter alignWithMargins="0"/>
  <ignoredErrors>
    <ignoredError sqref="B8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75" zoomScaleNormal="75" topLeftCell="A4" workbookViewId="0">
      <selection activeCell="H13" sqref="H13"/>
    </sheetView>
  </sheetViews>
  <sheetFormatPr defaultColWidth="9.14444444444444" defaultRowHeight="18.75"/>
  <cols>
    <col min="1" max="1" width="36.8555555555556" style="14" customWidth="1"/>
    <col min="2" max="2" width="14.7111111111111" style="5" customWidth="1"/>
    <col min="3" max="3" width="14.1444444444444" style="5" customWidth="1"/>
    <col min="4" max="4" width="13.7111111111111" style="5" customWidth="1"/>
    <col min="5" max="5" width="13.8555555555556" style="14" customWidth="1"/>
    <col min="6" max="6" width="13.7111111111111" style="14" customWidth="1"/>
    <col min="7" max="7" width="14.5666666666667" style="14" customWidth="1"/>
    <col min="8" max="8" width="14.1444444444444" style="14" customWidth="1"/>
    <col min="9" max="9" width="29.4222222222222" style="14" customWidth="1"/>
    <col min="10" max="16384" width="9.14444444444444" style="14"/>
  </cols>
  <sheetData>
    <row r="1" ht="13.5" customHeight="1" spans="1:9">
      <c r="A1" s="244"/>
      <c r="B1" s="244"/>
      <c r="C1" s="244"/>
      <c r="D1" s="244"/>
      <c r="E1" s="244"/>
      <c r="F1" s="244"/>
      <c r="G1" s="244"/>
      <c r="H1" s="244"/>
      <c r="I1" s="244"/>
    </row>
    <row r="2" ht="24" customHeight="1" spans="2:9">
      <c r="B2" s="14"/>
      <c r="C2" s="14"/>
      <c r="D2" s="14"/>
      <c r="I2" s="56" t="s">
        <v>232</v>
      </c>
    </row>
    <row r="3" ht="16.5" customHeight="1" spans="2:9">
      <c r="B3" s="14"/>
      <c r="C3" s="14"/>
      <c r="D3" s="14"/>
      <c r="I3" s="244"/>
    </row>
    <row r="4" customHeight="1" spans="1:9">
      <c r="A4" s="70" t="s">
        <v>233</v>
      </c>
      <c r="B4" s="70"/>
      <c r="C4" s="70"/>
      <c r="D4" s="70"/>
      <c r="E4" s="70"/>
      <c r="F4" s="70"/>
      <c r="G4" s="70"/>
      <c r="H4" s="70"/>
      <c r="I4" s="70"/>
    </row>
    <row r="5" ht="24.75" customHeight="1"/>
    <row r="6" ht="81.75" customHeight="1" spans="1:9">
      <c r="A6" s="245"/>
      <c r="B6" s="21" t="s">
        <v>234</v>
      </c>
      <c r="C6" s="21" t="s">
        <v>235</v>
      </c>
      <c r="D6" s="21" t="s">
        <v>236</v>
      </c>
      <c r="E6" s="21" t="s">
        <v>237</v>
      </c>
      <c r="F6" s="21" t="s">
        <v>238</v>
      </c>
      <c r="G6" s="21" t="s">
        <v>239</v>
      </c>
      <c r="H6" s="21" t="s">
        <v>240</v>
      </c>
      <c r="I6" s="21" t="s">
        <v>241</v>
      </c>
    </row>
    <row r="7" customHeight="1" spans="1:9">
      <c r="A7" s="20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</row>
    <row r="8" ht="89.25" customHeight="1" spans="1:9">
      <c r="A8" s="246" t="s">
        <v>242</v>
      </c>
      <c r="B8" s="7"/>
      <c r="C8" s="7">
        <v>0.14</v>
      </c>
      <c r="D8" s="7"/>
      <c r="E8" s="7"/>
      <c r="F8" s="7"/>
      <c r="G8" s="7">
        <v>0.1</v>
      </c>
      <c r="H8" s="7" t="s">
        <v>243</v>
      </c>
      <c r="I8" s="248"/>
    </row>
    <row r="9" s="2" customFormat="1" ht="120" customHeight="1" spans="1:9">
      <c r="A9" s="246" t="s">
        <v>244</v>
      </c>
      <c r="B9" s="7"/>
      <c r="C9" s="7">
        <v>0.24</v>
      </c>
      <c r="D9" s="7"/>
      <c r="E9" s="7"/>
      <c r="F9" s="7"/>
      <c r="G9" s="7">
        <v>0.28</v>
      </c>
      <c r="H9" s="7" t="s">
        <v>243</v>
      </c>
      <c r="I9" s="248"/>
    </row>
    <row r="10" s="2" customFormat="1" ht="107.25" customHeight="1" spans="1:9">
      <c r="A10" s="246" t="s">
        <v>245</v>
      </c>
      <c r="B10" s="7"/>
      <c r="C10" s="247">
        <v>0.16</v>
      </c>
      <c r="D10" s="230"/>
      <c r="E10" s="230"/>
      <c r="F10" s="230"/>
      <c r="G10" s="7">
        <v>0.26</v>
      </c>
      <c r="H10" s="7"/>
      <c r="I10" s="248"/>
    </row>
    <row r="11" s="2" customFormat="1" ht="95.25" customHeight="1" spans="1:9">
      <c r="A11" s="246" t="s">
        <v>246</v>
      </c>
      <c r="B11" s="7"/>
      <c r="C11" s="7">
        <v>0.67</v>
      </c>
      <c r="D11" s="7"/>
      <c r="E11" s="7"/>
      <c r="F11" s="7"/>
      <c r="G11" s="247">
        <v>0.87</v>
      </c>
      <c r="H11" s="7"/>
      <c r="I11" s="248"/>
    </row>
    <row r="12" s="2" customFormat="1" ht="113.25" customHeight="1" spans="1:9">
      <c r="A12" s="246" t="s">
        <v>247</v>
      </c>
      <c r="B12" s="7"/>
      <c r="C12" s="7" t="s">
        <v>243</v>
      </c>
      <c r="D12" s="7" t="s">
        <v>243</v>
      </c>
      <c r="E12" s="7" t="s">
        <v>243</v>
      </c>
      <c r="F12" s="7" t="s">
        <v>243</v>
      </c>
      <c r="G12" s="7" t="s">
        <v>243</v>
      </c>
      <c r="H12" s="7" t="s">
        <v>243</v>
      </c>
      <c r="I12" s="248"/>
    </row>
    <row r="13" s="2" customFormat="1" ht="119.25" customHeight="1" spans="1:9">
      <c r="A13" s="246" t="s">
        <v>248</v>
      </c>
      <c r="B13" s="7"/>
      <c r="C13" s="7">
        <v>0.19</v>
      </c>
      <c r="D13" s="7"/>
      <c r="E13" s="7"/>
      <c r="F13" s="7"/>
      <c r="G13" s="7">
        <v>0.26</v>
      </c>
      <c r="H13" s="7"/>
      <c r="I13" s="248"/>
    </row>
    <row r="14" ht="106.5" customHeight="1" spans="1:9">
      <c r="A14" s="246" t="s">
        <v>249</v>
      </c>
      <c r="B14" s="7"/>
      <c r="C14" s="7" t="s">
        <v>243</v>
      </c>
      <c r="D14" s="7" t="s">
        <v>243</v>
      </c>
      <c r="E14" s="7" t="s">
        <v>243</v>
      </c>
      <c r="F14" s="7" t="s">
        <v>243</v>
      </c>
      <c r="G14" s="7" t="s">
        <v>243</v>
      </c>
      <c r="H14" s="7" t="s">
        <v>243</v>
      </c>
      <c r="I14" s="248"/>
    </row>
    <row r="15" ht="119.25" customHeight="1" spans="1:9">
      <c r="A15" s="246" t="s">
        <v>250</v>
      </c>
      <c r="B15" s="7"/>
      <c r="C15" s="7">
        <v>240.3</v>
      </c>
      <c r="D15" s="7"/>
      <c r="E15" s="7"/>
      <c r="F15" s="7"/>
      <c r="G15" s="7">
        <v>104.8</v>
      </c>
      <c r="H15" s="7"/>
      <c r="I15" s="248"/>
    </row>
    <row r="16" ht="82.5" customHeight="1" spans="1:9">
      <c r="A16" s="246" t="s">
        <v>251</v>
      </c>
      <c r="B16" s="7"/>
      <c r="C16" s="7">
        <v>0.43</v>
      </c>
      <c r="D16" s="247"/>
      <c r="E16" s="247"/>
      <c r="F16" s="247"/>
      <c r="G16" s="247">
        <v>0.49</v>
      </c>
      <c r="H16" s="247"/>
      <c r="I16" s="248"/>
    </row>
    <row r="17" spans="1:6">
      <c r="A17" s="36" t="s">
        <v>215</v>
      </c>
      <c r="B17" s="1"/>
      <c r="C17" s="39"/>
      <c r="D17" s="52" t="s">
        <v>192</v>
      </c>
      <c r="E17" s="52"/>
      <c r="F17" s="52"/>
    </row>
    <row r="18" spans="1:7">
      <c r="A18" s="37"/>
      <c r="B18" s="4"/>
      <c r="C18" s="4"/>
      <c r="D18" s="38"/>
      <c r="E18" s="1"/>
      <c r="F18" s="1"/>
      <c r="G18" s="1"/>
    </row>
    <row r="19" s="4" customFormat="1" spans="1:9">
      <c r="A19" s="36" t="s">
        <v>217</v>
      </c>
      <c r="B19" s="1"/>
      <c r="C19" s="39"/>
      <c r="D19" s="52" t="s">
        <v>194</v>
      </c>
      <c r="E19" s="52"/>
      <c r="F19" s="52"/>
      <c r="G19" s="14"/>
      <c r="H19" s="2"/>
      <c r="I19" s="2"/>
    </row>
    <row r="20" s="42" customFormat="1" ht="4.5" customHeight="1" spans="1:9">
      <c r="A20" s="41"/>
      <c r="B20" s="41"/>
      <c r="D20" s="43"/>
      <c r="E20" s="53"/>
      <c r="F20" s="43"/>
      <c r="G20" s="2"/>
      <c r="H20" s="43"/>
      <c r="I20" s="64"/>
    </row>
    <row r="21" s="4" customFormat="1" ht="13.5" customHeight="1" spans="1:9">
      <c r="A21" s="37"/>
      <c r="D21" s="38"/>
      <c r="E21" s="54"/>
      <c r="F21" s="1"/>
      <c r="G21" s="43"/>
      <c r="H21" s="38"/>
      <c r="I21" s="1"/>
    </row>
    <row r="22" spans="1:7">
      <c r="A22" s="40"/>
      <c r="G22" s="1"/>
    </row>
    <row r="23" s="4" customFormat="1" spans="1:9">
      <c r="A23" s="36"/>
      <c r="B23" s="1"/>
      <c r="C23" s="39"/>
      <c r="D23" s="39"/>
      <c r="E23" s="2"/>
      <c r="F23" s="2"/>
      <c r="G23" s="14"/>
      <c r="H23" s="2"/>
      <c r="I23" s="2"/>
    </row>
    <row r="24" s="42" customFormat="1" ht="4.5" customHeight="1" spans="1:9">
      <c r="A24" s="41"/>
      <c r="B24" s="41"/>
      <c r="D24" s="43"/>
      <c r="E24" s="53"/>
      <c r="F24" s="43"/>
      <c r="G24" s="2"/>
      <c r="H24" s="43"/>
      <c r="I24" s="64"/>
    </row>
    <row r="25" s="4" customFormat="1" ht="13.5" customHeight="1" spans="1:9">
      <c r="A25" s="37"/>
      <c r="D25" s="38"/>
      <c r="E25" s="54"/>
      <c r="F25" s="1"/>
      <c r="G25" s="43"/>
      <c r="H25" s="38"/>
      <c r="I25" s="1"/>
    </row>
    <row r="26" spans="1:7">
      <c r="A26" s="40"/>
      <c r="G26" s="1"/>
    </row>
    <row r="27" spans="1:1">
      <c r="A27" s="40"/>
    </row>
    <row r="28" spans="1:1">
      <c r="A28" s="40"/>
    </row>
    <row r="29" spans="1:1">
      <c r="A29" s="40"/>
    </row>
    <row r="30" spans="1:1">
      <c r="A30" s="40"/>
    </row>
    <row r="31" spans="1:1">
      <c r="A31" s="40"/>
    </row>
    <row r="32" spans="1:1">
      <c r="A32" s="40"/>
    </row>
    <row r="33" spans="1:1">
      <c r="A33" s="40"/>
    </row>
    <row r="34" spans="1:1">
      <c r="A34" s="40"/>
    </row>
  </sheetData>
  <mergeCells count="4">
    <mergeCell ref="G1:I1"/>
    <mergeCell ref="A4:I4"/>
    <mergeCell ref="D17:F17"/>
    <mergeCell ref="D19:F19"/>
  </mergeCells>
  <pageMargins left="0.79" right="0" top="0.58" bottom="0.25" header="0.31496062992126" footer="0.118110236220472"/>
  <pageSetup paperSize="9" scale="5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66"/>
  <sheetViews>
    <sheetView zoomScale="75" zoomScaleNormal="75" workbookViewId="0">
      <selection activeCell="F38" sqref="F38"/>
    </sheetView>
  </sheetViews>
  <sheetFormatPr defaultColWidth="9.14444444444444" defaultRowHeight="18.75"/>
  <cols>
    <col min="1" max="1" width="47" style="4" customWidth="1"/>
    <col min="2" max="2" width="7.56666666666667" style="4" customWidth="1"/>
    <col min="3" max="6" width="14.8555555555556" style="4" customWidth="1"/>
    <col min="7" max="7" width="9.56666666666667" style="4" customWidth="1"/>
    <col min="8" max="8" width="10.7111111111111" style="4" customWidth="1"/>
    <col min="9" max="9" width="11" style="4" customWidth="1"/>
    <col min="10" max="10" width="9.56666666666667" style="4" customWidth="1"/>
    <col min="11" max="16384" width="9.14444444444444" style="4"/>
  </cols>
  <sheetData>
    <row r="1" ht="15.75" customHeight="1" spans="9:10">
      <c r="I1" s="68" t="s">
        <v>252</v>
      </c>
      <c r="J1" s="134"/>
    </row>
    <row r="2" spans="1:10">
      <c r="A2" s="70" t="s">
        <v>253</v>
      </c>
      <c r="B2" s="70"/>
      <c r="C2" s="70"/>
      <c r="D2" s="70"/>
      <c r="E2" s="70"/>
      <c r="F2" s="70"/>
      <c r="G2" s="70"/>
      <c r="H2" s="70"/>
      <c r="I2" s="70"/>
      <c r="J2" s="70"/>
    </row>
    <row r="3" ht="32.25" customHeight="1" spans="1:10">
      <c r="A3" s="21"/>
      <c r="B3" s="224" t="s">
        <v>254</v>
      </c>
      <c r="C3" s="224" t="s">
        <v>43</v>
      </c>
      <c r="D3" s="224" t="s">
        <v>255</v>
      </c>
      <c r="E3" s="224" t="s">
        <v>256</v>
      </c>
      <c r="F3" s="224" t="s">
        <v>257</v>
      </c>
      <c r="G3" s="224" t="s">
        <v>46</v>
      </c>
      <c r="H3" s="224"/>
      <c r="I3" s="224"/>
      <c r="J3" s="224"/>
    </row>
    <row r="4" ht="54.75" customHeight="1" spans="1:10">
      <c r="A4" s="21"/>
      <c r="B4" s="224"/>
      <c r="C4" s="224"/>
      <c r="D4" s="224"/>
      <c r="E4" s="224"/>
      <c r="F4" s="224"/>
      <c r="G4" s="224" t="s">
        <v>258</v>
      </c>
      <c r="H4" s="224" t="s">
        <v>48</v>
      </c>
      <c r="I4" s="224" t="s">
        <v>49</v>
      </c>
      <c r="J4" s="224" t="s">
        <v>259</v>
      </c>
    </row>
    <row r="5" ht="20.25" customHeight="1" spans="1:10">
      <c r="A5" s="21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</row>
    <row r="6" s="65" customFormat="1" ht="31.5" spans="1:11">
      <c r="A6" s="225" t="s">
        <v>260</v>
      </c>
      <c r="B6" s="362" t="s">
        <v>53</v>
      </c>
      <c r="C6" s="227">
        <f t="shared" ref="C6:D6" si="0">SUM(C7:C11)</f>
        <v>34929</v>
      </c>
      <c r="D6" s="227">
        <f t="shared" si="0"/>
        <v>23432.8</v>
      </c>
      <c r="E6" s="227">
        <f t="shared" ref="E6:F6" si="1">SUM(E7:E11)</f>
        <v>45750.7</v>
      </c>
      <c r="F6" s="227">
        <f t="shared" si="1"/>
        <v>28930.2</v>
      </c>
      <c r="G6" s="228">
        <f>F6/4</f>
        <v>7232.55</v>
      </c>
      <c r="H6" s="228">
        <f>G6</f>
        <v>7232.55</v>
      </c>
      <c r="I6" s="228">
        <f t="shared" ref="I6:J6" si="2">H6</f>
        <v>7232.55</v>
      </c>
      <c r="J6" s="228">
        <f t="shared" si="2"/>
        <v>7232.55</v>
      </c>
      <c r="K6" s="223"/>
    </row>
    <row r="7" ht="31.5" spans="1:11">
      <c r="A7" s="229" t="s">
        <v>261</v>
      </c>
      <c r="B7" s="361" t="s">
        <v>55</v>
      </c>
      <c r="C7" s="228">
        <v>7955</v>
      </c>
      <c r="D7" s="230"/>
      <c r="E7" s="228">
        <v>2330.7</v>
      </c>
      <c r="F7" s="230">
        <v>2030.7</v>
      </c>
      <c r="G7" s="228">
        <f t="shared" ref="G7:G43" si="3">F7/4</f>
        <v>507.675</v>
      </c>
      <c r="H7" s="228">
        <f t="shared" ref="H7:J43" si="4">G7</f>
        <v>507.675</v>
      </c>
      <c r="I7" s="228">
        <f t="shared" si="4"/>
        <v>507.675</v>
      </c>
      <c r="J7" s="228">
        <f t="shared" si="4"/>
        <v>507.675</v>
      </c>
      <c r="K7" s="1"/>
    </row>
    <row r="8" ht="19.5" customHeight="1" spans="1:11">
      <c r="A8" s="229" t="s">
        <v>262</v>
      </c>
      <c r="B8" s="361" t="s">
        <v>57</v>
      </c>
      <c r="C8" s="231">
        <v>26959</v>
      </c>
      <c r="D8" s="230">
        <v>22415.8</v>
      </c>
      <c r="E8" s="228">
        <v>41973</v>
      </c>
      <c r="F8" s="230">
        <v>26899.5</v>
      </c>
      <c r="G8" s="228">
        <f t="shared" si="3"/>
        <v>6724.875</v>
      </c>
      <c r="H8" s="228">
        <f t="shared" si="4"/>
        <v>6724.875</v>
      </c>
      <c r="I8" s="228">
        <f t="shared" si="4"/>
        <v>6724.875</v>
      </c>
      <c r="J8" s="228">
        <f t="shared" si="4"/>
        <v>6724.875</v>
      </c>
      <c r="K8" s="1"/>
    </row>
    <row r="9" ht="19.5" customHeight="1" spans="1:11">
      <c r="A9" s="229" t="s">
        <v>263</v>
      </c>
      <c r="B9" s="361" t="s">
        <v>59</v>
      </c>
      <c r="C9" s="231"/>
      <c r="D9" s="232"/>
      <c r="E9" s="228"/>
      <c r="F9" s="232"/>
      <c r="G9" s="228">
        <f t="shared" si="3"/>
        <v>0</v>
      </c>
      <c r="H9" s="228">
        <f t="shared" si="4"/>
        <v>0</v>
      </c>
      <c r="I9" s="228">
        <f t="shared" si="4"/>
        <v>0</v>
      </c>
      <c r="J9" s="228">
        <f t="shared" si="4"/>
        <v>0</v>
      </c>
      <c r="K9" s="1"/>
    </row>
    <row r="10" ht="19.5" customHeight="1" spans="1:11">
      <c r="A10" s="229" t="s">
        <v>264</v>
      </c>
      <c r="B10" s="361" t="s">
        <v>61</v>
      </c>
      <c r="C10" s="231"/>
      <c r="D10" s="232"/>
      <c r="E10" s="228"/>
      <c r="F10" s="232"/>
      <c r="G10" s="228">
        <f t="shared" si="3"/>
        <v>0</v>
      </c>
      <c r="H10" s="228">
        <f t="shared" si="4"/>
        <v>0</v>
      </c>
      <c r="I10" s="228">
        <f t="shared" si="4"/>
        <v>0</v>
      </c>
      <c r="J10" s="228">
        <f t="shared" si="4"/>
        <v>0</v>
      </c>
      <c r="K10" s="1"/>
    </row>
    <row r="11" ht="20.1" customHeight="1" spans="1:11">
      <c r="A11" s="229" t="s">
        <v>265</v>
      </c>
      <c r="B11" s="361" t="s">
        <v>63</v>
      </c>
      <c r="C11" s="231">
        <v>15</v>
      </c>
      <c r="D11" s="230">
        <v>1017</v>
      </c>
      <c r="E11" s="228">
        <v>1447</v>
      </c>
      <c r="F11" s="230"/>
      <c r="G11" s="228">
        <f t="shared" si="3"/>
        <v>0</v>
      </c>
      <c r="H11" s="228">
        <f t="shared" si="4"/>
        <v>0</v>
      </c>
      <c r="I11" s="228">
        <f t="shared" si="4"/>
        <v>0</v>
      </c>
      <c r="J11" s="228">
        <f t="shared" si="4"/>
        <v>0</v>
      </c>
      <c r="K11" s="1"/>
    </row>
    <row r="12" s="65" customFormat="1" ht="31.5" spans="1:11">
      <c r="A12" s="225" t="s">
        <v>266</v>
      </c>
      <c r="B12" s="362" t="s">
        <v>65</v>
      </c>
      <c r="C12" s="227"/>
      <c r="D12" s="233"/>
      <c r="E12" s="227"/>
      <c r="F12" s="233"/>
      <c r="G12" s="228">
        <f t="shared" si="3"/>
        <v>0</v>
      </c>
      <c r="H12" s="228">
        <f t="shared" si="4"/>
        <v>0</v>
      </c>
      <c r="I12" s="228">
        <f t="shared" si="4"/>
        <v>0</v>
      </c>
      <c r="J12" s="228">
        <f t="shared" si="4"/>
        <v>0</v>
      </c>
      <c r="K12" s="223"/>
    </row>
    <row r="13" ht="20.1" customHeight="1" spans="1:11">
      <c r="A13" s="229" t="s">
        <v>267</v>
      </c>
      <c r="B13" s="361" t="s">
        <v>67</v>
      </c>
      <c r="C13" s="228"/>
      <c r="D13" s="232"/>
      <c r="E13" s="228"/>
      <c r="F13" s="232"/>
      <c r="G13" s="228">
        <f t="shared" si="3"/>
        <v>0</v>
      </c>
      <c r="H13" s="228">
        <f t="shared" si="4"/>
        <v>0</v>
      </c>
      <c r="I13" s="228">
        <f t="shared" si="4"/>
        <v>0</v>
      </c>
      <c r="J13" s="228">
        <f t="shared" si="4"/>
        <v>0</v>
      </c>
      <c r="K13" s="1"/>
    </row>
    <row r="14" ht="28.5" customHeight="1" spans="1:11">
      <c r="A14" s="229" t="s">
        <v>268</v>
      </c>
      <c r="B14" s="361" t="s">
        <v>69</v>
      </c>
      <c r="C14" s="228"/>
      <c r="D14" s="232"/>
      <c r="E14" s="228"/>
      <c r="F14" s="232"/>
      <c r="G14" s="228">
        <f t="shared" si="3"/>
        <v>0</v>
      </c>
      <c r="H14" s="228">
        <f t="shared" si="4"/>
        <v>0</v>
      </c>
      <c r="I14" s="228">
        <f t="shared" si="4"/>
        <v>0</v>
      </c>
      <c r="J14" s="228">
        <f t="shared" si="4"/>
        <v>0</v>
      </c>
      <c r="K14" s="1"/>
    </row>
    <row r="15" ht="27" customHeight="1" spans="1:11">
      <c r="A15" s="229" t="s">
        <v>269</v>
      </c>
      <c r="B15" s="361" t="s">
        <v>71</v>
      </c>
      <c r="C15" s="228"/>
      <c r="D15" s="232"/>
      <c r="E15" s="228"/>
      <c r="F15" s="232"/>
      <c r="G15" s="228">
        <f t="shared" si="3"/>
        <v>0</v>
      </c>
      <c r="H15" s="228">
        <f t="shared" si="4"/>
        <v>0</v>
      </c>
      <c r="I15" s="228">
        <f t="shared" si="4"/>
        <v>0</v>
      </c>
      <c r="J15" s="228">
        <f t="shared" si="4"/>
        <v>0</v>
      </c>
      <c r="K15" s="1"/>
    </row>
    <row r="16" ht="20.1" customHeight="1" spans="1:11">
      <c r="A16" s="229" t="s">
        <v>270</v>
      </c>
      <c r="B16" s="361" t="s">
        <v>73</v>
      </c>
      <c r="C16" s="228"/>
      <c r="D16" s="232"/>
      <c r="E16" s="228"/>
      <c r="F16" s="232"/>
      <c r="G16" s="228">
        <f t="shared" si="3"/>
        <v>0</v>
      </c>
      <c r="H16" s="228">
        <f t="shared" si="4"/>
        <v>0</v>
      </c>
      <c r="I16" s="228">
        <f t="shared" si="4"/>
        <v>0</v>
      </c>
      <c r="J16" s="228">
        <f t="shared" si="4"/>
        <v>0</v>
      </c>
      <c r="K16" s="1"/>
    </row>
    <row r="17" s="65" customFormat="1" ht="31.5" spans="1:11">
      <c r="A17" s="225" t="s">
        <v>271</v>
      </c>
      <c r="B17" s="362" t="s">
        <v>75</v>
      </c>
      <c r="C17" s="227"/>
      <c r="D17" s="233"/>
      <c r="E17" s="227"/>
      <c r="F17" s="233"/>
      <c r="G17" s="228">
        <f t="shared" si="3"/>
        <v>0</v>
      </c>
      <c r="H17" s="228">
        <f t="shared" si="4"/>
        <v>0</v>
      </c>
      <c r="I17" s="228">
        <f t="shared" si="4"/>
        <v>0</v>
      </c>
      <c r="J17" s="228">
        <f t="shared" si="4"/>
        <v>0</v>
      </c>
      <c r="K17" s="223"/>
    </row>
    <row r="18" ht="20.1" customHeight="1" spans="1:11">
      <c r="A18" s="229" t="s">
        <v>272</v>
      </c>
      <c r="B18" s="361" t="s">
        <v>78</v>
      </c>
      <c r="C18" s="228"/>
      <c r="D18" s="232"/>
      <c r="E18" s="228"/>
      <c r="F18" s="232"/>
      <c r="G18" s="228">
        <f t="shared" si="3"/>
        <v>0</v>
      </c>
      <c r="H18" s="228">
        <f t="shared" si="4"/>
        <v>0</v>
      </c>
      <c r="I18" s="228">
        <f t="shared" si="4"/>
        <v>0</v>
      </c>
      <c r="J18" s="228">
        <f t="shared" si="4"/>
        <v>0</v>
      </c>
      <c r="K18" s="1"/>
    </row>
    <row r="19" ht="20.1" customHeight="1" spans="1:11">
      <c r="A19" s="229" t="s">
        <v>270</v>
      </c>
      <c r="B19" s="361" t="s">
        <v>80</v>
      </c>
      <c r="C19" s="228"/>
      <c r="D19" s="232"/>
      <c r="E19" s="228"/>
      <c r="F19" s="232"/>
      <c r="G19" s="228">
        <f t="shared" si="3"/>
        <v>0</v>
      </c>
      <c r="H19" s="228">
        <f t="shared" si="4"/>
        <v>0</v>
      </c>
      <c r="I19" s="228">
        <f t="shared" si="4"/>
        <v>0</v>
      </c>
      <c r="J19" s="228">
        <f t="shared" si="4"/>
        <v>0</v>
      </c>
      <c r="K19" s="1"/>
    </row>
    <row r="20" s="65" customFormat="1" ht="31.5" spans="1:11">
      <c r="A20" s="225" t="s">
        <v>273</v>
      </c>
      <c r="B20" s="362" t="s">
        <v>274</v>
      </c>
      <c r="C20" s="227"/>
      <c r="D20" s="227"/>
      <c r="E20" s="227"/>
      <c r="F20" s="227"/>
      <c r="G20" s="228">
        <f t="shared" si="3"/>
        <v>0</v>
      </c>
      <c r="H20" s="228">
        <f t="shared" si="4"/>
        <v>0</v>
      </c>
      <c r="I20" s="228">
        <f t="shared" si="4"/>
        <v>0</v>
      </c>
      <c r="J20" s="228">
        <f t="shared" si="4"/>
        <v>0</v>
      </c>
      <c r="K20" s="223"/>
    </row>
    <row r="21" ht="31.5" spans="1:11">
      <c r="A21" s="229" t="s">
        <v>275</v>
      </c>
      <c r="B21" s="361" t="s">
        <v>93</v>
      </c>
      <c r="C21" s="228">
        <v>14411</v>
      </c>
      <c r="D21" s="232">
        <v>9137</v>
      </c>
      <c r="E21" s="228">
        <v>5998</v>
      </c>
      <c r="F21" s="232">
        <v>9137</v>
      </c>
      <c r="G21" s="228">
        <f t="shared" si="3"/>
        <v>2284.25</v>
      </c>
      <c r="H21" s="228">
        <f t="shared" si="4"/>
        <v>2284.25</v>
      </c>
      <c r="I21" s="228">
        <f t="shared" si="4"/>
        <v>2284.25</v>
      </c>
      <c r="J21" s="228">
        <f t="shared" si="4"/>
        <v>2284.25</v>
      </c>
      <c r="K21" s="1"/>
    </row>
    <row r="22" ht="20.1" customHeight="1" spans="1:11">
      <c r="A22" s="229" t="s">
        <v>276</v>
      </c>
      <c r="B22" s="361" t="s">
        <v>95</v>
      </c>
      <c r="C22" s="228">
        <v>14503</v>
      </c>
      <c r="D22" s="232">
        <v>11732.2</v>
      </c>
      <c r="E22" s="228">
        <v>11732.2</v>
      </c>
      <c r="F22" s="232">
        <v>14515.3</v>
      </c>
      <c r="G22" s="228">
        <f t="shared" si="3"/>
        <v>3628.825</v>
      </c>
      <c r="H22" s="228">
        <f t="shared" si="4"/>
        <v>3628.825</v>
      </c>
      <c r="I22" s="228">
        <f t="shared" si="4"/>
        <v>3628.825</v>
      </c>
      <c r="J22" s="228">
        <f t="shared" si="4"/>
        <v>3628.825</v>
      </c>
      <c r="K22" s="1"/>
    </row>
    <row r="23" ht="22.5" customHeight="1" spans="1:11">
      <c r="A23" s="229" t="s">
        <v>277</v>
      </c>
      <c r="B23" s="361" t="s">
        <v>97</v>
      </c>
      <c r="C23" s="228"/>
      <c r="D23" s="232"/>
      <c r="E23" s="228"/>
      <c r="F23" s="232"/>
      <c r="G23" s="228">
        <f t="shared" si="3"/>
        <v>0</v>
      </c>
      <c r="H23" s="228">
        <f t="shared" si="4"/>
        <v>0</v>
      </c>
      <c r="I23" s="228">
        <f t="shared" si="4"/>
        <v>0</v>
      </c>
      <c r="J23" s="228">
        <f t="shared" si="4"/>
        <v>0</v>
      </c>
      <c r="K23" s="1"/>
    </row>
    <row r="24" ht="20.1" customHeight="1" spans="1:11">
      <c r="A24" s="229" t="s">
        <v>278</v>
      </c>
      <c r="B24" s="361" t="s">
        <v>99</v>
      </c>
      <c r="C24" s="228">
        <v>2990</v>
      </c>
      <c r="D24" s="232"/>
      <c r="E24" s="228">
        <f t="shared" ref="E24:F24" si="5">E25+E26+E27+E28+E29</f>
        <v>8002.979</v>
      </c>
      <c r="F24" s="228">
        <f t="shared" si="5"/>
        <v>9604.5835</v>
      </c>
      <c r="G24" s="228">
        <f t="shared" si="3"/>
        <v>2401.145875</v>
      </c>
      <c r="H24" s="228">
        <f t="shared" si="4"/>
        <v>2401.145875</v>
      </c>
      <c r="I24" s="228">
        <f t="shared" si="4"/>
        <v>2401.145875</v>
      </c>
      <c r="J24" s="228">
        <f t="shared" si="4"/>
        <v>2401.145875</v>
      </c>
      <c r="K24" s="1"/>
    </row>
    <row r="25" ht="20.1" customHeight="1" spans="1:11">
      <c r="A25" s="229" t="s">
        <v>279</v>
      </c>
      <c r="B25" s="20" t="s">
        <v>280</v>
      </c>
      <c r="C25" s="228">
        <v>2625</v>
      </c>
      <c r="D25" s="232">
        <v>4483</v>
      </c>
      <c r="E25" s="228">
        <v>3133.4</v>
      </c>
      <c r="F25" s="232">
        <v>3511</v>
      </c>
      <c r="G25" s="228">
        <f t="shared" si="3"/>
        <v>877.75</v>
      </c>
      <c r="H25" s="228">
        <f t="shared" si="4"/>
        <v>877.75</v>
      </c>
      <c r="I25" s="228">
        <f t="shared" si="4"/>
        <v>877.75</v>
      </c>
      <c r="J25" s="228">
        <f t="shared" si="4"/>
        <v>877.75</v>
      </c>
      <c r="K25" s="1"/>
    </row>
    <row r="26" ht="23.25" customHeight="1" spans="1:11">
      <c r="A26" s="229" t="s">
        <v>152</v>
      </c>
      <c r="B26" s="20" t="s">
        <v>281</v>
      </c>
      <c r="C26" s="228">
        <v>369</v>
      </c>
      <c r="D26" s="232">
        <v>69</v>
      </c>
      <c r="E26" s="228"/>
      <c r="F26" s="232">
        <v>69</v>
      </c>
      <c r="G26" s="228">
        <f t="shared" si="3"/>
        <v>17.25</v>
      </c>
      <c r="H26" s="228">
        <f t="shared" si="4"/>
        <v>17.25</v>
      </c>
      <c r="I26" s="228">
        <f t="shared" si="4"/>
        <v>17.25</v>
      </c>
      <c r="J26" s="228">
        <f t="shared" si="4"/>
        <v>17.25</v>
      </c>
      <c r="K26" s="1"/>
    </row>
    <row r="27" ht="41.25" customHeight="1" spans="1:11">
      <c r="A27" s="229" t="s">
        <v>282</v>
      </c>
      <c r="B27" s="20" t="s">
        <v>283</v>
      </c>
      <c r="C27" s="228">
        <v>1889</v>
      </c>
      <c r="D27" s="232">
        <v>0.7</v>
      </c>
      <c r="E27" s="228">
        <v>0.7</v>
      </c>
      <c r="F27" s="232">
        <v>0.7</v>
      </c>
      <c r="G27" s="228">
        <f t="shared" si="3"/>
        <v>0.175</v>
      </c>
      <c r="H27" s="228">
        <f t="shared" si="4"/>
        <v>0.175</v>
      </c>
      <c r="I27" s="228">
        <f t="shared" si="4"/>
        <v>0.175</v>
      </c>
      <c r="J27" s="228">
        <f t="shared" si="4"/>
        <v>0.175</v>
      </c>
      <c r="K27" s="1"/>
    </row>
    <row r="28" ht="22.5" customHeight="1" spans="1:11">
      <c r="A28" s="229" t="s">
        <v>284</v>
      </c>
      <c r="B28" s="20" t="s">
        <v>285</v>
      </c>
      <c r="C28" s="228"/>
      <c r="D28" s="232">
        <v>2288</v>
      </c>
      <c r="E28" s="228">
        <f>E22*0.195</f>
        <v>2287.779</v>
      </c>
      <c r="F28" s="228">
        <f>F22*0.195</f>
        <v>2830.4835</v>
      </c>
      <c r="G28" s="228">
        <f t="shared" si="3"/>
        <v>707.620875</v>
      </c>
      <c r="H28" s="228">
        <f t="shared" si="4"/>
        <v>707.620875</v>
      </c>
      <c r="I28" s="228">
        <f t="shared" si="4"/>
        <v>707.620875</v>
      </c>
      <c r="J28" s="228">
        <f t="shared" si="4"/>
        <v>707.620875</v>
      </c>
      <c r="K28" s="1"/>
    </row>
    <row r="29" ht="24" customHeight="1" spans="1:11">
      <c r="A29" s="229" t="s">
        <v>286</v>
      </c>
      <c r="B29" s="20" t="s">
        <v>287</v>
      </c>
      <c r="C29" s="228"/>
      <c r="D29" s="232">
        <v>2581</v>
      </c>
      <c r="E29" s="228">
        <v>2581.1</v>
      </c>
      <c r="F29" s="232">
        <v>3193.4</v>
      </c>
      <c r="G29" s="228">
        <f t="shared" si="3"/>
        <v>798.35</v>
      </c>
      <c r="H29" s="228">
        <f t="shared" si="4"/>
        <v>798.35</v>
      </c>
      <c r="I29" s="228">
        <f t="shared" si="4"/>
        <v>798.35</v>
      </c>
      <c r="J29" s="228">
        <f t="shared" si="4"/>
        <v>798.35</v>
      </c>
      <c r="K29" s="1"/>
    </row>
    <row r="30" ht="20.1" customHeight="1" spans="1:11">
      <c r="A30" s="229" t="s">
        <v>288</v>
      </c>
      <c r="B30" s="361" t="s">
        <v>101</v>
      </c>
      <c r="C30" s="228">
        <v>1139</v>
      </c>
      <c r="D30" s="232"/>
      <c r="E30" s="228"/>
      <c r="F30" s="232"/>
      <c r="G30" s="228">
        <f t="shared" si="3"/>
        <v>0</v>
      </c>
      <c r="H30" s="228">
        <f t="shared" si="4"/>
        <v>0</v>
      </c>
      <c r="I30" s="228">
        <f t="shared" si="4"/>
        <v>0</v>
      </c>
      <c r="J30" s="228">
        <f t="shared" si="4"/>
        <v>0</v>
      </c>
      <c r="K30" s="1"/>
    </row>
    <row r="31" s="65" customFormat="1" ht="31.5" spans="1:14">
      <c r="A31" s="225" t="s">
        <v>289</v>
      </c>
      <c r="B31" s="362" t="s">
        <v>103</v>
      </c>
      <c r="C31" s="227"/>
      <c r="D31" s="227"/>
      <c r="E31" s="227"/>
      <c r="F31" s="227"/>
      <c r="G31" s="228">
        <f t="shared" si="3"/>
        <v>0</v>
      </c>
      <c r="H31" s="228">
        <f t="shared" si="4"/>
        <v>0</v>
      </c>
      <c r="I31" s="228">
        <f t="shared" si="4"/>
        <v>0</v>
      </c>
      <c r="J31" s="228">
        <f t="shared" si="4"/>
        <v>0</v>
      </c>
      <c r="K31" s="223"/>
      <c r="L31" s="223"/>
      <c r="M31" s="223"/>
      <c r="N31" s="223"/>
    </row>
    <row r="32" ht="20.1" customHeight="1" spans="1:14">
      <c r="A32" s="229" t="s">
        <v>290</v>
      </c>
      <c r="B32" s="361" t="s">
        <v>105</v>
      </c>
      <c r="C32" s="228"/>
      <c r="D32" s="232"/>
      <c r="E32" s="228"/>
      <c r="F32" s="232"/>
      <c r="G32" s="228">
        <f t="shared" si="3"/>
        <v>0</v>
      </c>
      <c r="H32" s="228">
        <f t="shared" si="4"/>
        <v>0</v>
      </c>
      <c r="I32" s="228">
        <f t="shared" si="4"/>
        <v>0</v>
      </c>
      <c r="J32" s="228">
        <f t="shared" si="4"/>
        <v>0</v>
      </c>
      <c r="K32" s="223"/>
      <c r="L32" s="1"/>
      <c r="M32" s="1"/>
      <c r="N32" s="1"/>
    </row>
    <row r="33" ht="20.1" customHeight="1" spans="1:14">
      <c r="A33" s="229" t="s">
        <v>291</v>
      </c>
      <c r="B33" s="361" t="s">
        <v>108</v>
      </c>
      <c r="C33" s="228"/>
      <c r="D33" s="232"/>
      <c r="E33" s="228"/>
      <c r="F33" s="232"/>
      <c r="G33" s="228">
        <f t="shared" si="3"/>
        <v>0</v>
      </c>
      <c r="H33" s="228">
        <f t="shared" si="4"/>
        <v>0</v>
      </c>
      <c r="I33" s="228">
        <f t="shared" si="4"/>
        <v>0</v>
      </c>
      <c r="J33" s="228">
        <f t="shared" si="4"/>
        <v>0</v>
      </c>
      <c r="K33" s="223"/>
      <c r="L33" s="1"/>
      <c r="M33" s="1"/>
      <c r="N33" s="1"/>
    </row>
    <row r="34" ht="20.1" customHeight="1" spans="1:14">
      <c r="A34" s="229" t="s">
        <v>292</v>
      </c>
      <c r="B34" s="361" t="s">
        <v>110</v>
      </c>
      <c r="C34" s="228"/>
      <c r="D34" s="232"/>
      <c r="E34" s="228"/>
      <c r="F34" s="232"/>
      <c r="G34" s="228">
        <f t="shared" si="3"/>
        <v>0</v>
      </c>
      <c r="H34" s="228">
        <f t="shared" si="4"/>
        <v>0</v>
      </c>
      <c r="I34" s="228">
        <f t="shared" si="4"/>
        <v>0</v>
      </c>
      <c r="J34" s="228">
        <f t="shared" si="4"/>
        <v>0</v>
      </c>
      <c r="K34" s="223"/>
      <c r="L34" s="1"/>
      <c r="M34" s="1"/>
      <c r="N34" s="1"/>
    </row>
    <row r="35" ht="20.1" customHeight="1" spans="1:14">
      <c r="A35" s="229" t="s">
        <v>293</v>
      </c>
      <c r="B35" s="361" t="s">
        <v>112</v>
      </c>
      <c r="C35" s="228"/>
      <c r="D35" s="232"/>
      <c r="E35" s="228"/>
      <c r="F35" s="232"/>
      <c r="G35" s="228">
        <f t="shared" si="3"/>
        <v>0</v>
      </c>
      <c r="H35" s="228">
        <f t="shared" si="4"/>
        <v>0</v>
      </c>
      <c r="I35" s="228">
        <f t="shared" si="4"/>
        <v>0</v>
      </c>
      <c r="J35" s="228">
        <f t="shared" si="4"/>
        <v>0</v>
      </c>
      <c r="K35" s="223"/>
      <c r="L35" s="1"/>
      <c r="M35" s="1"/>
      <c r="N35" s="1"/>
    </row>
    <row r="36" ht="20.1" customHeight="1" spans="1:14">
      <c r="A36" s="229" t="s">
        <v>294</v>
      </c>
      <c r="B36" s="361" t="s">
        <v>114</v>
      </c>
      <c r="C36" s="228"/>
      <c r="D36" s="232"/>
      <c r="E36" s="228"/>
      <c r="F36" s="232"/>
      <c r="G36" s="228">
        <f t="shared" si="3"/>
        <v>0</v>
      </c>
      <c r="H36" s="228">
        <f t="shared" si="4"/>
        <v>0</v>
      </c>
      <c r="I36" s="228">
        <f t="shared" si="4"/>
        <v>0</v>
      </c>
      <c r="J36" s="228">
        <f t="shared" si="4"/>
        <v>0</v>
      </c>
      <c r="K36" s="223"/>
      <c r="L36" s="1"/>
      <c r="M36" s="1"/>
      <c r="N36" s="1"/>
    </row>
    <row r="37" s="65" customFormat="1" ht="33.75" customHeight="1" spans="1:14">
      <c r="A37" s="225" t="s">
        <v>295</v>
      </c>
      <c r="B37" s="362" t="s">
        <v>116</v>
      </c>
      <c r="C37" s="227"/>
      <c r="D37" s="233"/>
      <c r="E37" s="227"/>
      <c r="F37" s="233"/>
      <c r="G37" s="228">
        <f t="shared" si="3"/>
        <v>0</v>
      </c>
      <c r="H37" s="228">
        <f t="shared" si="4"/>
        <v>0</v>
      </c>
      <c r="I37" s="228">
        <f t="shared" si="4"/>
        <v>0</v>
      </c>
      <c r="J37" s="228">
        <f t="shared" si="4"/>
        <v>0</v>
      </c>
      <c r="K37" s="223"/>
      <c r="L37" s="223"/>
      <c r="M37" s="223"/>
      <c r="N37" s="223"/>
    </row>
    <row r="38" ht="20.1" customHeight="1" spans="1:14">
      <c r="A38" s="229" t="s">
        <v>296</v>
      </c>
      <c r="B38" s="361" t="s">
        <v>123</v>
      </c>
      <c r="C38" s="228">
        <v>16</v>
      </c>
      <c r="D38" s="232">
        <v>53.7</v>
      </c>
      <c r="E38" s="228"/>
      <c r="F38" s="232">
        <v>95.7</v>
      </c>
      <c r="G38" s="228">
        <f t="shared" si="3"/>
        <v>23.925</v>
      </c>
      <c r="H38" s="228">
        <f t="shared" si="4"/>
        <v>23.925</v>
      </c>
      <c r="I38" s="228">
        <f t="shared" si="4"/>
        <v>23.925</v>
      </c>
      <c r="J38" s="228">
        <f t="shared" si="4"/>
        <v>23.925</v>
      </c>
      <c r="K38" s="1"/>
      <c r="L38" s="1"/>
      <c r="M38" s="1"/>
      <c r="N38" s="1"/>
    </row>
    <row r="39" ht="20.1" customHeight="1" spans="1:14">
      <c r="A39" s="229" t="s">
        <v>297</v>
      </c>
      <c r="B39" s="361" t="s">
        <v>130</v>
      </c>
      <c r="C39" s="228"/>
      <c r="D39" s="232"/>
      <c r="E39" s="228"/>
      <c r="F39" s="232"/>
      <c r="G39" s="228">
        <f t="shared" si="3"/>
        <v>0</v>
      </c>
      <c r="H39" s="228">
        <f t="shared" si="4"/>
        <v>0</v>
      </c>
      <c r="I39" s="228">
        <f t="shared" si="4"/>
        <v>0</v>
      </c>
      <c r="J39" s="228">
        <f t="shared" si="4"/>
        <v>0</v>
      </c>
      <c r="K39" s="1"/>
      <c r="L39" s="1"/>
      <c r="M39" s="1"/>
      <c r="N39" s="1"/>
    </row>
    <row r="40" s="65" customFormat="1" ht="20.1" customHeight="1" spans="1:11">
      <c r="A40" s="225" t="s">
        <v>298</v>
      </c>
      <c r="B40" s="234"/>
      <c r="C40" s="235"/>
      <c r="D40" s="235"/>
      <c r="E40" s="235"/>
      <c r="F40" s="235"/>
      <c r="G40" s="228">
        <f t="shared" si="3"/>
        <v>0</v>
      </c>
      <c r="H40" s="228">
        <f t="shared" si="4"/>
        <v>0</v>
      </c>
      <c r="I40" s="228">
        <f t="shared" si="4"/>
        <v>0</v>
      </c>
      <c r="J40" s="228">
        <f t="shared" si="4"/>
        <v>0</v>
      </c>
      <c r="K40" s="223"/>
    </row>
    <row r="41" s="223" customFormat="1" ht="20.1" customHeight="1" spans="1:10">
      <c r="A41" s="225" t="s">
        <v>299</v>
      </c>
      <c r="B41" s="362" t="s">
        <v>134</v>
      </c>
      <c r="C41" s="236" t="s">
        <v>300</v>
      </c>
      <c r="D41" s="233">
        <v>821</v>
      </c>
      <c r="E41" s="236" t="s">
        <v>301</v>
      </c>
      <c r="F41" s="233">
        <v>200</v>
      </c>
      <c r="G41" s="228">
        <f t="shared" si="3"/>
        <v>50</v>
      </c>
      <c r="H41" s="228">
        <f t="shared" si="4"/>
        <v>50</v>
      </c>
      <c r="I41" s="228">
        <f t="shared" si="4"/>
        <v>50</v>
      </c>
      <c r="J41" s="228">
        <f t="shared" si="4"/>
        <v>50</v>
      </c>
    </row>
    <row r="42" s="223" customFormat="1" ht="20.1" customHeight="1" spans="1:10">
      <c r="A42" s="225" t="s">
        <v>302</v>
      </c>
      <c r="B42" s="362" t="s">
        <v>136</v>
      </c>
      <c r="C42" s="236">
        <v>821</v>
      </c>
      <c r="D42" s="237">
        <v>970</v>
      </c>
      <c r="E42" s="236">
        <v>200</v>
      </c>
      <c r="F42" s="237">
        <v>269</v>
      </c>
      <c r="G42" s="228">
        <f t="shared" si="3"/>
        <v>67.25</v>
      </c>
      <c r="H42" s="228">
        <f t="shared" si="4"/>
        <v>67.25</v>
      </c>
      <c r="I42" s="228">
        <f t="shared" si="4"/>
        <v>67.25</v>
      </c>
      <c r="J42" s="228">
        <f t="shared" si="4"/>
        <v>67.25</v>
      </c>
    </row>
    <row r="43" s="65" customFormat="1" ht="20.1" customHeight="1" spans="1:11">
      <c r="A43" s="225" t="s">
        <v>303</v>
      </c>
      <c r="B43" s="362" t="s">
        <v>138</v>
      </c>
      <c r="C43" s="227"/>
      <c r="D43" s="227"/>
      <c r="E43" s="227"/>
      <c r="F43" s="227"/>
      <c r="G43" s="228">
        <f t="shared" si="3"/>
        <v>0</v>
      </c>
      <c r="H43" s="228">
        <f t="shared" si="4"/>
        <v>0</v>
      </c>
      <c r="I43" s="228">
        <f t="shared" si="4"/>
        <v>0</v>
      </c>
      <c r="J43" s="228">
        <f t="shared" si="4"/>
        <v>0</v>
      </c>
      <c r="K43" s="223"/>
    </row>
    <row r="44" s="65" customFormat="1" ht="20.1" customHeight="1" spans="1:11">
      <c r="A44" s="238"/>
      <c r="B44" s="74"/>
      <c r="C44" s="239"/>
      <c r="D44" s="240"/>
      <c r="E44" s="239"/>
      <c r="F44" s="241"/>
      <c r="G44" s="241"/>
      <c r="H44" s="241"/>
      <c r="I44" s="241"/>
      <c r="J44" s="241"/>
      <c r="K44" s="223"/>
    </row>
    <row r="45" spans="1:11">
      <c r="A45" s="36" t="s">
        <v>215</v>
      </c>
      <c r="B45" s="1"/>
      <c r="C45" s="2"/>
      <c r="D45" s="52" t="s">
        <v>192</v>
      </c>
      <c r="E45" s="52"/>
      <c r="F45" s="52"/>
      <c r="G45" s="14"/>
      <c r="H45" s="14"/>
      <c r="I45" s="14"/>
      <c r="J45" s="2"/>
      <c r="K45" s="14"/>
    </row>
    <row r="46" s="42" customFormat="1" ht="20.25" customHeight="1" spans="1:11">
      <c r="A46" s="37"/>
      <c r="B46" s="4"/>
      <c r="C46" s="4"/>
      <c r="D46" s="38"/>
      <c r="E46" s="1"/>
      <c r="F46" s="1"/>
      <c r="G46" s="1"/>
      <c r="H46" s="14"/>
      <c r="I46" s="14"/>
      <c r="J46" s="64"/>
      <c r="K46" s="243"/>
    </row>
    <row r="47" ht="13.5" customHeight="1" spans="1:10">
      <c r="A47" s="36" t="s">
        <v>217</v>
      </c>
      <c r="B47" s="1"/>
      <c r="C47" s="2"/>
      <c r="D47" s="52" t="s">
        <v>194</v>
      </c>
      <c r="E47" s="52"/>
      <c r="F47" s="52"/>
      <c r="G47" s="242"/>
      <c r="H47" s="2"/>
      <c r="I47" s="2"/>
      <c r="J47" s="1"/>
    </row>
    <row r="48" ht="13.5" customHeight="1" spans="1:10">
      <c r="A48" s="37"/>
      <c r="D48" s="38"/>
      <c r="E48" s="1"/>
      <c r="F48" s="1"/>
      <c r="G48" s="1"/>
      <c r="H48" s="38"/>
      <c r="I48" s="1"/>
      <c r="J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</sheetData>
  <mergeCells count="11">
    <mergeCell ref="I1:J1"/>
    <mergeCell ref="A2:J2"/>
    <mergeCell ref="G3:J3"/>
    <mergeCell ref="D45:F45"/>
    <mergeCell ref="D47:F47"/>
    <mergeCell ref="A3:A4"/>
    <mergeCell ref="B3:B4"/>
    <mergeCell ref="C3:C4"/>
    <mergeCell ref="D3:D4"/>
    <mergeCell ref="E3:E4"/>
    <mergeCell ref="F3:F4"/>
  </mergeCells>
  <pageMargins left="0.77" right="0.24" top="0.78740157480315" bottom="0.78740157480315" header="0.31496062992126" footer="0.511811023622047"/>
  <pageSetup paperSize="9" scale="61" orientation="portrait"/>
  <headerFooter alignWithMargins="0"/>
  <ignoredErrors>
    <ignoredError sqref="B6:B24 B33:B43 B3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0"/>
  <sheetViews>
    <sheetView zoomScale="85" zoomScaleNormal="85" topLeftCell="A119" workbookViewId="0">
      <selection activeCell="E117" sqref="E117"/>
    </sheetView>
  </sheetViews>
  <sheetFormatPr defaultColWidth="9.14444444444444" defaultRowHeight="18.75"/>
  <cols>
    <col min="1" max="1" width="43.8555555555556" style="4" customWidth="1"/>
    <col min="2" max="2" width="12.1444444444444" style="66" customWidth="1"/>
    <col min="3" max="5" width="20.2888888888889" style="4" customWidth="1"/>
    <col min="6" max="6" width="15.8555555555556" style="4" customWidth="1"/>
    <col min="7" max="7" width="14.7111111111111" style="4" customWidth="1"/>
    <col min="8" max="8" width="21.4222222222222" style="4" customWidth="1"/>
    <col min="9" max="9" width="0.855555555555556" style="4" customWidth="1"/>
    <col min="10" max="10" width="23.5666666666667" style="4" customWidth="1"/>
    <col min="11" max="12" width="16.8555555555556" style="4" customWidth="1"/>
    <col min="13" max="13" width="8" style="4" customWidth="1"/>
    <col min="14" max="14" width="8.42222222222222" style="4" customWidth="1"/>
    <col min="15" max="15" width="18.8555555555556" style="4" customWidth="1"/>
    <col min="16" max="16" width="15.4222222222222" style="4" customWidth="1"/>
    <col min="17" max="19" width="9.14444444444444" style="4"/>
    <col min="20" max="20" width="14.4222222222222" style="4" customWidth="1"/>
    <col min="21" max="16384" width="9.14444444444444" style="4"/>
  </cols>
  <sheetData>
    <row r="1" spans="1:9">
      <c r="A1" s="55"/>
      <c r="B1" s="67"/>
      <c r="C1" s="55"/>
      <c r="D1" s="55"/>
      <c r="E1" s="55"/>
      <c r="F1" s="55"/>
      <c r="I1" s="55"/>
    </row>
    <row r="2" ht="20.25" spans="1:9">
      <c r="A2" s="55"/>
      <c r="B2" s="67"/>
      <c r="C2" s="55"/>
      <c r="D2" s="55"/>
      <c r="E2" s="55"/>
      <c r="F2" s="55"/>
      <c r="H2" s="68" t="s">
        <v>304</v>
      </c>
      <c r="I2" s="134"/>
    </row>
    <row r="3" ht="12" customHeight="1" spans="1:9">
      <c r="A3" s="69" t="s">
        <v>305</v>
      </c>
      <c r="B3" s="69"/>
      <c r="C3" s="69"/>
      <c r="D3" s="69"/>
      <c r="E3" s="69"/>
      <c r="F3" s="69"/>
      <c r="G3" s="69"/>
      <c r="H3" s="69"/>
      <c r="I3" s="69"/>
    </row>
    <row r="4" spans="1:9">
      <c r="A4" s="69" t="s">
        <v>306</v>
      </c>
      <c r="B4" s="69"/>
      <c r="C4" s="69"/>
      <c r="D4" s="69"/>
      <c r="E4" s="69"/>
      <c r="F4" s="69"/>
      <c r="G4" s="69"/>
      <c r="H4" s="69"/>
      <c r="I4" s="69"/>
    </row>
    <row r="5" ht="15.75" customHeight="1" spans="1:9">
      <c r="A5" s="70"/>
      <c r="B5" s="70"/>
      <c r="C5" s="70"/>
      <c r="D5" s="70"/>
      <c r="E5" s="70"/>
      <c r="F5" s="70"/>
      <c r="G5" s="70"/>
      <c r="H5" s="70"/>
      <c r="I5" s="70"/>
    </row>
    <row r="6" ht="12" customHeight="1" spans="1:9">
      <c r="A6" s="71" t="s">
        <v>307</v>
      </c>
      <c r="B6" s="5"/>
      <c r="C6" s="5"/>
      <c r="D6" s="5"/>
      <c r="E6" s="5"/>
      <c r="F6" s="5"/>
      <c r="G6" s="5"/>
      <c r="H6" s="5"/>
      <c r="I6" s="5"/>
    </row>
    <row r="7" customHeight="1" spans="1:9">
      <c r="A7" s="72"/>
      <c r="B7" s="72"/>
      <c r="C7" s="72"/>
      <c r="D7" s="72"/>
      <c r="E7" s="72"/>
      <c r="F7" s="72"/>
      <c r="G7" s="72"/>
      <c r="H7" s="72"/>
      <c r="I7" s="72"/>
    </row>
    <row r="8" customHeight="1" spans="1:9">
      <c r="A8" s="73" t="s">
        <v>308</v>
      </c>
      <c r="B8" s="72"/>
      <c r="C8" s="2" t="s">
        <v>309</v>
      </c>
      <c r="D8" s="72"/>
      <c r="E8" s="72"/>
      <c r="F8" s="72"/>
      <c r="G8" s="72"/>
      <c r="H8" s="72"/>
      <c r="I8" s="72"/>
    </row>
    <row r="9" customHeight="1" spans="1:9">
      <c r="A9" s="73" t="s">
        <v>310</v>
      </c>
      <c r="B9" s="72"/>
      <c r="C9" s="72"/>
      <c r="D9" s="72"/>
      <c r="E9" s="72"/>
      <c r="F9" s="72"/>
      <c r="G9" s="72"/>
      <c r="H9" s="72"/>
      <c r="I9" s="72"/>
    </row>
    <row r="10" customHeight="1" spans="1:9">
      <c r="A10" s="73" t="s">
        <v>311</v>
      </c>
      <c r="B10" s="72"/>
      <c r="C10" s="72"/>
      <c r="D10" s="72"/>
      <c r="E10" s="72"/>
      <c r="F10" s="72"/>
      <c r="G10" s="72"/>
      <c r="H10" s="72"/>
      <c r="I10" s="72"/>
    </row>
    <row r="11" customHeight="1" spans="1:9">
      <c r="A11" s="73" t="s">
        <v>312</v>
      </c>
      <c r="B11" s="72"/>
      <c r="C11" s="72"/>
      <c r="D11" s="72"/>
      <c r="E11" s="72"/>
      <c r="F11" s="72"/>
      <c r="G11" s="72"/>
      <c r="H11" s="72"/>
      <c r="I11" s="72"/>
    </row>
    <row r="12" customHeight="1" spans="1:9">
      <c r="A12" s="73" t="s">
        <v>313</v>
      </c>
      <c r="B12" s="72"/>
      <c r="C12" s="72"/>
      <c r="D12" s="72"/>
      <c r="E12" s="72"/>
      <c r="F12" s="72"/>
      <c r="G12" s="72"/>
      <c r="H12" s="74"/>
      <c r="I12" s="72"/>
    </row>
    <row r="13" ht="39" customHeight="1" spans="1:9">
      <c r="A13" s="75" t="s">
        <v>314</v>
      </c>
      <c r="B13" s="74" t="s">
        <v>315</v>
      </c>
      <c r="C13" s="74"/>
      <c r="D13" s="74"/>
      <c r="E13" s="74"/>
      <c r="F13" s="74"/>
      <c r="G13" s="72"/>
      <c r="H13" s="72"/>
      <c r="I13" s="72"/>
    </row>
    <row r="14" ht="19.5" customHeight="1" spans="1:9">
      <c r="A14" s="76"/>
      <c r="B14" s="76"/>
      <c r="C14" s="76"/>
      <c r="D14" s="76"/>
      <c r="E14" s="76"/>
      <c r="F14" s="76"/>
      <c r="G14" s="76"/>
      <c r="H14" s="76"/>
      <c r="I14" s="76"/>
    </row>
    <row r="15" ht="21.75" customHeight="1" spans="1:9">
      <c r="A15" s="77" t="s">
        <v>316</v>
      </c>
      <c r="B15" s="77"/>
      <c r="C15" s="77"/>
      <c r="D15" s="77"/>
      <c r="E15" s="77"/>
      <c r="F15" s="77"/>
      <c r="G15" s="77"/>
      <c r="H15" s="77"/>
      <c r="I15" s="77"/>
    </row>
    <row r="16" ht="42.75" customHeight="1" spans="1:9">
      <c r="A16" s="77" t="s">
        <v>317</v>
      </c>
      <c r="B16" s="77"/>
      <c r="C16" s="77"/>
      <c r="D16" s="77"/>
      <c r="E16" s="77"/>
      <c r="F16" s="77"/>
      <c r="G16" s="77"/>
      <c r="H16" s="77"/>
      <c r="I16" s="77"/>
    </row>
    <row r="17" ht="20.25" customHeight="1" spans="1:9">
      <c r="A17" s="72" t="s">
        <v>318</v>
      </c>
      <c r="B17" s="72"/>
      <c r="C17" s="72"/>
      <c r="D17" s="72"/>
      <c r="E17" s="72"/>
      <c r="F17" s="72"/>
      <c r="G17" s="72"/>
      <c r="H17" s="72"/>
      <c r="I17" s="72"/>
    </row>
    <row r="18" ht="15.75" customHeight="1"/>
    <row r="19" spans="1:9">
      <c r="A19" s="78" t="s">
        <v>319</v>
      </c>
      <c r="B19" s="78" t="s">
        <v>320</v>
      </c>
      <c r="C19" s="50"/>
      <c r="D19" s="79"/>
      <c r="E19" s="78" t="s">
        <v>321</v>
      </c>
      <c r="F19" s="50"/>
      <c r="G19" s="50"/>
      <c r="H19" s="50"/>
      <c r="I19" s="79"/>
    </row>
    <row r="20" ht="17.25" customHeight="1" spans="1:9">
      <c r="A20" s="80">
        <v>1</v>
      </c>
      <c r="B20" s="80">
        <v>2</v>
      </c>
      <c r="C20" s="81"/>
      <c r="D20" s="81"/>
      <c r="E20" s="80">
        <v>3</v>
      </c>
      <c r="F20" s="81"/>
      <c r="G20" s="81"/>
      <c r="H20" s="81"/>
      <c r="I20" s="135"/>
    </row>
    <row r="21" ht="39" customHeight="1" spans="1:9">
      <c r="A21" s="78" t="s">
        <v>322</v>
      </c>
      <c r="B21" s="78" t="s">
        <v>323</v>
      </c>
      <c r="C21" s="50"/>
      <c r="D21" s="79"/>
      <c r="E21" s="82" t="s">
        <v>324</v>
      </c>
      <c r="F21" s="83"/>
      <c r="G21" s="83"/>
      <c r="H21" s="83"/>
      <c r="I21" s="130"/>
    </row>
    <row r="22" ht="15.75" customHeight="1" spans="1:9">
      <c r="A22" s="65"/>
      <c r="B22" s="84"/>
      <c r="C22" s="65"/>
      <c r="D22" s="65"/>
      <c r="E22" s="65"/>
      <c r="F22" s="65"/>
      <c r="G22" s="65"/>
      <c r="H22" s="65"/>
      <c r="I22" s="65"/>
    </row>
    <row r="23" ht="19.5" customHeight="1" spans="1:9">
      <c r="A23" s="72" t="s">
        <v>325</v>
      </c>
      <c r="B23" s="72"/>
      <c r="C23" s="72"/>
      <c r="D23" s="72"/>
      <c r="E23" s="72"/>
      <c r="F23" s="72"/>
      <c r="G23" s="72"/>
      <c r="H23" s="72"/>
      <c r="I23" s="72"/>
    </row>
    <row r="24" ht="17.25" customHeight="1" spans="9:9">
      <c r="I24" s="34"/>
    </row>
    <row r="25" ht="93.75" customHeight="1" spans="1:9">
      <c r="A25" s="85" t="s">
        <v>326</v>
      </c>
      <c r="B25" s="86"/>
      <c r="C25" s="87"/>
      <c r="D25" s="88" t="s">
        <v>327</v>
      </c>
      <c r="E25" s="88"/>
      <c r="F25" s="89" t="s">
        <v>328</v>
      </c>
      <c r="G25" s="87"/>
      <c r="H25" s="89" t="s">
        <v>329</v>
      </c>
      <c r="I25" s="136"/>
    </row>
    <row r="26" ht="94.5" customHeight="1" spans="1:9">
      <c r="A26" s="90"/>
      <c r="B26" s="91"/>
      <c r="C26" s="92"/>
      <c r="D26" s="82" t="s">
        <v>330</v>
      </c>
      <c r="E26" s="82" t="s">
        <v>331</v>
      </c>
      <c r="F26" s="93"/>
      <c r="G26" s="92"/>
      <c r="H26" s="93"/>
      <c r="I26" s="137"/>
    </row>
    <row r="27" spans="1:15">
      <c r="A27" s="94">
        <v>1</v>
      </c>
      <c r="B27" s="95"/>
      <c r="C27" s="96"/>
      <c r="D27" s="97">
        <v>2</v>
      </c>
      <c r="E27" s="97">
        <v>3</v>
      </c>
      <c r="F27" s="98">
        <v>4</v>
      </c>
      <c r="G27" s="96"/>
      <c r="H27" s="98">
        <v>5</v>
      </c>
      <c r="I27" s="138"/>
      <c r="O27" s="139"/>
    </row>
    <row r="28" ht="21.75" customHeight="1" spans="1:15">
      <c r="A28" s="99" t="s">
        <v>332</v>
      </c>
      <c r="B28" s="100"/>
      <c r="C28" s="101"/>
      <c r="D28" s="102">
        <v>21</v>
      </c>
      <c r="E28" s="102">
        <v>26</v>
      </c>
      <c r="F28" s="103"/>
      <c r="G28" s="103">
        <v>2634.24</v>
      </c>
      <c r="H28" s="103">
        <v>5438</v>
      </c>
      <c r="I28" s="140"/>
      <c r="K28" s="14"/>
      <c r="L28" s="141"/>
      <c r="M28" s="141"/>
      <c r="O28" s="142"/>
    </row>
    <row r="29" spans="1:20">
      <c r="A29" s="99" t="s">
        <v>333</v>
      </c>
      <c r="B29" s="100"/>
      <c r="C29" s="101"/>
      <c r="D29" s="102"/>
      <c r="E29" s="102"/>
      <c r="F29" s="103"/>
      <c r="G29" s="103">
        <v>0</v>
      </c>
      <c r="H29" s="103">
        <v>0</v>
      </c>
      <c r="I29" s="140"/>
      <c r="K29" s="14"/>
      <c r="L29" s="141"/>
      <c r="M29" s="141"/>
      <c r="N29" s="14"/>
      <c r="O29" s="14"/>
      <c r="P29" s="14"/>
      <c r="Q29" s="14"/>
      <c r="R29" s="14"/>
      <c r="S29" s="14"/>
      <c r="T29" s="14"/>
    </row>
    <row r="30" spans="1:20">
      <c r="A30" s="99" t="s">
        <v>334</v>
      </c>
      <c r="B30" s="100"/>
      <c r="C30" s="101"/>
      <c r="D30" s="102">
        <v>23</v>
      </c>
      <c r="E30" s="102">
        <v>24</v>
      </c>
      <c r="F30" s="103"/>
      <c r="G30" s="103">
        <v>2885.12</v>
      </c>
      <c r="H30" s="103">
        <v>5112</v>
      </c>
      <c r="I30" s="140"/>
      <c r="K30" s="14"/>
      <c r="L30" s="141"/>
      <c r="M30" s="141"/>
      <c r="N30" s="14"/>
      <c r="O30" s="14"/>
      <c r="P30" s="14"/>
      <c r="Q30" s="14"/>
      <c r="R30" s="14"/>
      <c r="S30" s="14"/>
      <c r="T30" s="14"/>
    </row>
    <row r="31" spans="1:20">
      <c r="A31" s="99" t="s">
        <v>335</v>
      </c>
      <c r="B31" s="100"/>
      <c r="C31" s="101"/>
      <c r="D31" s="104">
        <v>7</v>
      </c>
      <c r="E31" s="104">
        <v>18</v>
      </c>
      <c r="F31" s="103"/>
      <c r="G31" s="103">
        <v>878.08</v>
      </c>
      <c r="H31" s="103">
        <v>3734</v>
      </c>
      <c r="I31" s="140"/>
      <c r="K31" s="14"/>
      <c r="L31" s="143"/>
      <c r="M31" s="144"/>
      <c r="N31" s="144"/>
      <c r="O31" s="144"/>
      <c r="P31" s="144"/>
      <c r="Q31" s="144"/>
      <c r="R31" s="144"/>
      <c r="S31" s="14"/>
      <c r="T31" s="151"/>
    </row>
    <row r="32" spans="1:20">
      <c r="A32" s="99" t="s">
        <v>336</v>
      </c>
      <c r="B32" s="100"/>
      <c r="C32" s="101"/>
      <c r="D32" s="104">
        <v>2</v>
      </c>
      <c r="E32" s="104">
        <v>3</v>
      </c>
      <c r="F32" s="103"/>
      <c r="G32" s="103">
        <v>250.88</v>
      </c>
      <c r="H32" s="103">
        <v>639</v>
      </c>
      <c r="I32" s="140"/>
      <c r="K32" s="14"/>
      <c r="L32" s="143"/>
      <c r="M32" s="144"/>
      <c r="N32" s="144"/>
      <c r="O32" s="144"/>
      <c r="P32" s="144"/>
      <c r="Q32" s="144"/>
      <c r="R32" s="144"/>
      <c r="S32" s="14"/>
      <c r="T32" s="151"/>
    </row>
    <row r="33" spans="1:20">
      <c r="A33" s="99" t="s">
        <v>337</v>
      </c>
      <c r="B33" s="100"/>
      <c r="C33" s="101"/>
      <c r="D33" s="104"/>
      <c r="E33" s="104"/>
      <c r="F33" s="103"/>
      <c r="G33" s="103">
        <v>0</v>
      </c>
      <c r="H33" s="103">
        <v>0</v>
      </c>
      <c r="I33" s="140"/>
      <c r="K33" s="14"/>
      <c r="L33" s="143"/>
      <c r="M33" s="144"/>
      <c r="N33" s="144"/>
      <c r="O33" s="144"/>
      <c r="P33" s="144"/>
      <c r="Q33" s="144"/>
      <c r="R33" s="144"/>
      <c r="S33" s="14"/>
      <c r="T33" s="151"/>
    </row>
    <row r="34" spans="1:20">
      <c r="A34" s="99" t="s">
        <v>338</v>
      </c>
      <c r="B34" s="100"/>
      <c r="C34" s="101"/>
      <c r="D34" s="104">
        <v>18</v>
      </c>
      <c r="E34" s="104">
        <v>9</v>
      </c>
      <c r="F34" s="103"/>
      <c r="G34" s="103">
        <v>2257.92</v>
      </c>
      <c r="H34" s="103">
        <v>1917</v>
      </c>
      <c r="I34" s="140"/>
      <c r="K34" s="14"/>
      <c r="L34" s="143"/>
      <c r="M34" s="144"/>
      <c r="N34" s="144"/>
      <c r="O34" s="144"/>
      <c r="P34" s="144"/>
      <c r="Q34" s="144"/>
      <c r="R34" s="144"/>
      <c r="S34" s="14"/>
      <c r="T34" s="151"/>
    </row>
    <row r="35" spans="1:20">
      <c r="A35" s="99" t="s">
        <v>339</v>
      </c>
      <c r="B35" s="100"/>
      <c r="C35" s="101"/>
      <c r="D35" s="104"/>
      <c r="E35" s="104"/>
      <c r="F35" s="103"/>
      <c r="G35" s="103">
        <v>0</v>
      </c>
      <c r="H35" s="103">
        <v>0</v>
      </c>
      <c r="I35" s="140"/>
      <c r="K35" s="14"/>
      <c r="L35" s="143"/>
      <c r="M35" s="144"/>
      <c r="N35" s="144"/>
      <c r="O35" s="144"/>
      <c r="P35" s="144"/>
      <c r="Q35" s="144"/>
      <c r="R35" s="144"/>
      <c r="S35" s="14"/>
      <c r="T35" s="151"/>
    </row>
    <row r="36" spans="1:20">
      <c r="A36" s="99" t="s">
        <v>340</v>
      </c>
      <c r="B36" s="100"/>
      <c r="C36" s="101"/>
      <c r="D36" s="104">
        <v>2</v>
      </c>
      <c r="E36" s="104"/>
      <c r="F36" s="103"/>
      <c r="G36" s="103">
        <v>250.88</v>
      </c>
      <c r="H36" s="103">
        <v>0</v>
      </c>
      <c r="I36" s="140"/>
      <c r="K36" s="14"/>
      <c r="L36" s="143"/>
      <c r="M36" s="144"/>
      <c r="N36" s="144"/>
      <c r="O36" s="144"/>
      <c r="P36" s="144"/>
      <c r="Q36" s="144"/>
      <c r="R36" s="144"/>
      <c r="S36" s="14"/>
      <c r="T36" s="151"/>
    </row>
    <row r="37" spans="1:20">
      <c r="A37" s="99" t="s">
        <v>341</v>
      </c>
      <c r="B37" s="100"/>
      <c r="C37" s="101"/>
      <c r="D37" s="104"/>
      <c r="E37" s="104"/>
      <c r="F37" s="103"/>
      <c r="G37" s="103">
        <v>0</v>
      </c>
      <c r="H37" s="103">
        <v>0</v>
      </c>
      <c r="I37" s="140"/>
      <c r="K37" s="14"/>
      <c r="L37" s="143"/>
      <c r="M37" s="144"/>
      <c r="N37" s="144"/>
      <c r="O37" s="144"/>
      <c r="P37" s="144"/>
      <c r="Q37" s="144"/>
      <c r="R37" s="144"/>
      <c r="S37" s="14"/>
      <c r="T37" s="151"/>
    </row>
    <row r="38" spans="1:20">
      <c r="A38" s="99" t="s">
        <v>342</v>
      </c>
      <c r="B38" s="100"/>
      <c r="C38" s="101"/>
      <c r="D38" s="104">
        <v>19</v>
      </c>
      <c r="E38" s="104">
        <v>7</v>
      </c>
      <c r="F38" s="103"/>
      <c r="G38" s="103">
        <v>2383.36</v>
      </c>
      <c r="H38" s="103">
        <v>1421</v>
      </c>
      <c r="I38" s="140"/>
      <c r="K38" s="14"/>
      <c r="L38" s="143"/>
      <c r="M38" s="144"/>
      <c r="N38" s="144"/>
      <c r="O38" s="144"/>
      <c r="P38" s="144"/>
      <c r="Q38" s="144"/>
      <c r="R38" s="144"/>
      <c r="S38" s="14"/>
      <c r="T38" s="151"/>
    </row>
    <row r="39" spans="1:20">
      <c r="A39" s="99" t="s">
        <v>343</v>
      </c>
      <c r="B39" s="100"/>
      <c r="C39" s="101"/>
      <c r="D39" s="104">
        <v>8</v>
      </c>
      <c r="E39" s="104">
        <v>13</v>
      </c>
      <c r="F39" s="103"/>
      <c r="G39" s="103">
        <v>1003.52</v>
      </c>
      <c r="H39" s="103">
        <v>2769</v>
      </c>
      <c r="I39" s="140"/>
      <c r="K39" s="14"/>
      <c r="L39" s="143"/>
      <c r="M39" s="144"/>
      <c r="N39" s="144"/>
      <c r="O39" s="144"/>
      <c r="P39" s="144"/>
      <c r="Q39" s="144"/>
      <c r="R39" s="144"/>
      <c r="S39" s="14"/>
      <c r="T39" s="14"/>
    </row>
    <row r="40" spans="1:20">
      <c r="A40" s="99" t="s">
        <v>344</v>
      </c>
      <c r="B40" s="100"/>
      <c r="C40" s="101"/>
      <c r="D40" s="105"/>
      <c r="E40" s="104"/>
      <c r="F40" s="103"/>
      <c r="G40" s="103"/>
      <c r="H40" s="103"/>
      <c r="I40" s="140"/>
      <c r="K40" s="14"/>
      <c r="L40" s="143"/>
      <c r="M40" s="144"/>
      <c r="N40" s="144"/>
      <c r="O40" s="144"/>
      <c r="P40" s="144"/>
      <c r="Q40" s="144"/>
      <c r="R40" s="144"/>
      <c r="S40" s="14"/>
      <c r="T40" s="14"/>
    </row>
    <row r="41" spans="1:20">
      <c r="A41" s="106"/>
      <c r="B41" s="107"/>
      <c r="C41" s="108"/>
      <c r="D41" s="105"/>
      <c r="E41" s="104"/>
      <c r="F41" s="103"/>
      <c r="G41" s="103"/>
      <c r="H41" s="103"/>
      <c r="I41" s="140"/>
      <c r="K41" s="14"/>
      <c r="L41" s="143"/>
      <c r="M41" s="144"/>
      <c r="N41" s="144"/>
      <c r="O41" s="144"/>
      <c r="P41" s="144"/>
      <c r="Q41" s="144"/>
      <c r="R41" s="144"/>
      <c r="S41" s="14"/>
      <c r="T41" s="14"/>
    </row>
    <row r="42" ht="16.5" customHeight="1" spans="1:20">
      <c r="A42" s="109"/>
      <c r="B42" s="110"/>
      <c r="C42" s="111"/>
      <c r="D42" s="112"/>
      <c r="E42" s="113"/>
      <c r="F42" s="103"/>
      <c r="G42" s="103"/>
      <c r="H42" s="103"/>
      <c r="I42" s="140"/>
      <c r="K42" s="14"/>
      <c r="L42" s="143"/>
      <c r="M42" s="144"/>
      <c r="N42" s="144"/>
      <c r="O42" s="144"/>
      <c r="P42" s="144"/>
      <c r="Q42" s="144"/>
      <c r="R42" s="144"/>
      <c r="S42" s="14"/>
      <c r="T42" s="14"/>
    </row>
    <row r="43" s="65" customFormat="1" ht="15.75" customHeight="1" spans="1:20">
      <c r="A43" s="114" t="s">
        <v>345</v>
      </c>
      <c r="B43" s="115"/>
      <c r="C43" s="115"/>
      <c r="D43" s="116">
        <f>SUM(D28:D42)</f>
        <v>100</v>
      </c>
      <c r="E43" s="116">
        <f>SUM(E28:E42)</f>
        <v>100</v>
      </c>
      <c r="F43" s="117"/>
      <c r="G43" s="117">
        <f>SUM(G28:G42)</f>
        <v>12544</v>
      </c>
      <c r="H43" s="117">
        <f>SUM(H28:I42)</f>
        <v>21030</v>
      </c>
      <c r="I43" s="145"/>
      <c r="J43" s="146"/>
      <c r="K43" s="146"/>
      <c r="L43" s="143"/>
      <c r="M43" s="144"/>
      <c r="N43" s="144"/>
      <c r="O43" s="144"/>
      <c r="P43" s="144"/>
      <c r="Q43" s="144"/>
      <c r="R43" s="144"/>
      <c r="S43" s="152"/>
      <c r="T43" s="152"/>
    </row>
    <row r="44" ht="12.75" customHeight="1" spans="11:20">
      <c r="K44" s="14"/>
      <c r="L44" s="143"/>
      <c r="M44" s="144"/>
      <c r="N44" s="144"/>
      <c r="O44" s="144"/>
      <c r="P44" s="144"/>
      <c r="Q44" s="144"/>
      <c r="R44" s="144"/>
      <c r="S44" s="14"/>
      <c r="T44" s="14"/>
    </row>
    <row r="45" customHeight="1" spans="1:20">
      <c r="A45" s="72" t="s">
        <v>346</v>
      </c>
      <c r="B45" s="72"/>
      <c r="C45" s="72"/>
      <c r="D45" s="72"/>
      <c r="E45" s="72"/>
      <c r="F45" s="72"/>
      <c r="G45" s="72"/>
      <c r="H45" s="72"/>
      <c r="I45" s="72"/>
      <c r="L45" s="143"/>
      <c r="M45" s="144"/>
      <c r="N45" s="144"/>
      <c r="O45" s="144"/>
      <c r="P45" s="144"/>
      <c r="Q45" s="144"/>
      <c r="R45" s="144"/>
      <c r="S45" s="14"/>
      <c r="T45" s="14"/>
    </row>
    <row r="46" ht="18" customHeight="1" spans="9:20">
      <c r="I46" s="34"/>
      <c r="L46" s="14"/>
      <c r="M46" s="14"/>
      <c r="N46" s="14"/>
      <c r="O46" s="14"/>
      <c r="P46" s="14"/>
      <c r="Q46" s="14"/>
      <c r="R46" s="14"/>
      <c r="S46" s="14"/>
      <c r="T46" s="14"/>
    </row>
    <row r="47" ht="94.5" customHeight="1" spans="1:9">
      <c r="A47" s="118" t="s">
        <v>347</v>
      </c>
      <c r="B47" s="18" t="s">
        <v>348</v>
      </c>
      <c r="C47" s="18"/>
      <c r="D47" s="18" t="s">
        <v>349</v>
      </c>
      <c r="E47" s="18" t="s">
        <v>350</v>
      </c>
      <c r="F47" s="18" t="s">
        <v>351</v>
      </c>
      <c r="G47" s="18" t="s">
        <v>352</v>
      </c>
      <c r="H47" s="18" t="s">
        <v>353</v>
      </c>
      <c r="I47" s="57"/>
    </row>
    <row r="48" spans="1:9">
      <c r="A48" s="119">
        <v>1</v>
      </c>
      <c r="B48" s="120">
        <v>2</v>
      </c>
      <c r="C48" s="120"/>
      <c r="D48" s="120">
        <v>3</v>
      </c>
      <c r="E48" s="120">
        <v>4</v>
      </c>
      <c r="F48" s="120">
        <v>5</v>
      </c>
      <c r="G48" s="120">
        <v>6</v>
      </c>
      <c r="H48" s="120">
        <v>7</v>
      </c>
      <c r="I48" s="147"/>
    </row>
    <row r="49" ht="14.1" customHeight="1" spans="1:9">
      <c r="A49" s="121" t="s">
        <v>243</v>
      </c>
      <c r="B49" s="78" t="s">
        <v>243</v>
      </c>
      <c r="C49" s="79"/>
      <c r="D49" s="45" t="s">
        <v>243</v>
      </c>
      <c r="E49" s="45" t="s">
        <v>243</v>
      </c>
      <c r="F49" s="45" t="s">
        <v>243</v>
      </c>
      <c r="G49" s="45" t="s">
        <v>243</v>
      </c>
      <c r="H49" s="78" t="s">
        <v>243</v>
      </c>
      <c r="I49" s="148"/>
    </row>
    <row r="50" ht="14.1" customHeight="1" spans="1:9">
      <c r="A50" s="122" t="s">
        <v>354</v>
      </c>
      <c r="B50" s="123" t="s">
        <v>355</v>
      </c>
      <c r="C50" s="123"/>
      <c r="D50" s="123" t="s">
        <v>243</v>
      </c>
      <c r="E50" s="123" t="s">
        <v>355</v>
      </c>
      <c r="F50" s="123" t="s">
        <v>355</v>
      </c>
      <c r="G50" s="124" t="s">
        <v>243</v>
      </c>
      <c r="H50" s="124" t="s">
        <v>243</v>
      </c>
      <c r="I50" s="149"/>
    </row>
    <row r="51" ht="15" customHeight="1" spans="6:9">
      <c r="F51" s="125"/>
      <c r="I51" s="55"/>
    </row>
    <row r="52" ht="16.5" customHeight="1" spans="1:9">
      <c r="A52" s="72" t="s">
        <v>356</v>
      </c>
      <c r="B52" s="72"/>
      <c r="C52" s="72"/>
      <c r="D52" s="72"/>
      <c r="E52" s="72"/>
      <c r="F52" s="72"/>
      <c r="G52" s="72"/>
      <c r="H52" s="72"/>
      <c r="I52" s="72"/>
    </row>
    <row r="53" s="1" customFormat="1" ht="12.75" customHeight="1" spans="1:9">
      <c r="A53" s="72"/>
      <c r="B53" s="126"/>
      <c r="C53" s="72"/>
      <c r="D53" s="72"/>
      <c r="E53" s="72"/>
      <c r="F53" s="72"/>
      <c r="G53" s="72"/>
      <c r="H53" s="72"/>
      <c r="I53" s="34"/>
    </row>
    <row r="54" ht="81" customHeight="1" spans="1:9">
      <c r="A54" s="127" t="s">
        <v>357</v>
      </c>
      <c r="B54" s="18" t="s">
        <v>358</v>
      </c>
      <c r="C54" s="18"/>
      <c r="D54" s="18" t="s">
        <v>359</v>
      </c>
      <c r="E54" s="18"/>
      <c r="F54" s="18" t="s">
        <v>360</v>
      </c>
      <c r="G54" s="18"/>
      <c r="H54" s="18" t="s">
        <v>361</v>
      </c>
      <c r="I54" s="57"/>
    </row>
    <row r="55" ht="12.75" customHeight="1" spans="1:9">
      <c r="A55" s="128">
        <v>1</v>
      </c>
      <c r="B55" s="98">
        <v>2</v>
      </c>
      <c r="C55" s="96"/>
      <c r="D55" s="98">
        <v>3</v>
      </c>
      <c r="E55" s="96"/>
      <c r="F55" s="98">
        <v>4</v>
      </c>
      <c r="G55" s="96"/>
      <c r="H55" s="98">
        <v>5</v>
      </c>
      <c r="I55" s="138"/>
    </row>
    <row r="56" ht="33" customHeight="1" spans="1:9">
      <c r="A56" s="129" t="s">
        <v>362</v>
      </c>
      <c r="B56" s="82" t="s">
        <v>243</v>
      </c>
      <c r="C56" s="130"/>
      <c r="D56" s="82" t="s">
        <v>243</v>
      </c>
      <c r="E56" s="130"/>
      <c r="F56" s="78" t="s">
        <v>243</v>
      </c>
      <c r="G56" s="79"/>
      <c r="H56" s="78" t="s">
        <v>243</v>
      </c>
      <c r="I56" s="148"/>
    </row>
    <row r="57" ht="24.75" customHeight="1" spans="1:9">
      <c r="A57" s="129" t="s">
        <v>363</v>
      </c>
      <c r="B57" s="82" t="s">
        <v>243</v>
      </c>
      <c r="C57" s="130"/>
      <c r="D57" s="82" t="s">
        <v>243</v>
      </c>
      <c r="E57" s="130"/>
      <c r="F57" s="78" t="s">
        <v>243</v>
      </c>
      <c r="G57" s="79"/>
      <c r="H57" s="78" t="s">
        <v>243</v>
      </c>
      <c r="I57" s="148"/>
    </row>
    <row r="58" ht="17.25" customHeight="1" spans="1:9">
      <c r="A58" s="129" t="s">
        <v>364</v>
      </c>
      <c r="B58" s="82" t="s">
        <v>243</v>
      </c>
      <c r="C58" s="130"/>
      <c r="D58" s="82" t="s">
        <v>243</v>
      </c>
      <c r="E58" s="130"/>
      <c r="F58" s="78" t="s">
        <v>243</v>
      </c>
      <c r="G58" s="79"/>
      <c r="H58" s="78" t="s">
        <v>243</v>
      </c>
      <c r="I58" s="148"/>
    </row>
    <row r="59" ht="32.25" customHeight="1" spans="1:9">
      <c r="A59" s="129" t="s">
        <v>365</v>
      </c>
      <c r="B59" s="82" t="s">
        <v>243</v>
      </c>
      <c r="C59" s="130"/>
      <c r="D59" s="82" t="s">
        <v>243</v>
      </c>
      <c r="E59" s="130"/>
      <c r="F59" s="78" t="s">
        <v>243</v>
      </c>
      <c r="G59" s="79"/>
      <c r="H59" s="78" t="s">
        <v>243</v>
      </c>
      <c r="I59" s="148"/>
    </row>
    <row r="60" ht="24" customHeight="1" spans="1:9">
      <c r="A60" s="129" t="s">
        <v>363</v>
      </c>
      <c r="B60" s="82" t="s">
        <v>243</v>
      </c>
      <c r="C60" s="130"/>
      <c r="D60" s="82" t="s">
        <v>243</v>
      </c>
      <c r="E60" s="130"/>
      <c r="F60" s="78" t="s">
        <v>243</v>
      </c>
      <c r="G60" s="79"/>
      <c r="H60" s="78" t="s">
        <v>243</v>
      </c>
      <c r="I60" s="148"/>
    </row>
    <row r="61" ht="15" customHeight="1" spans="1:9">
      <c r="A61" s="129" t="s">
        <v>364</v>
      </c>
      <c r="B61" s="82" t="s">
        <v>243</v>
      </c>
      <c r="C61" s="130"/>
      <c r="D61" s="82" t="s">
        <v>243</v>
      </c>
      <c r="E61" s="130"/>
      <c r="F61" s="78" t="s">
        <v>243</v>
      </c>
      <c r="G61" s="79"/>
      <c r="H61" s="78" t="s">
        <v>243</v>
      </c>
      <c r="I61" s="148"/>
    </row>
    <row r="62" ht="32.25" customHeight="1" spans="1:9">
      <c r="A62" s="129" t="s">
        <v>366</v>
      </c>
      <c r="B62" s="82" t="s">
        <v>243</v>
      </c>
      <c r="C62" s="130"/>
      <c r="D62" s="82" t="s">
        <v>243</v>
      </c>
      <c r="E62" s="130"/>
      <c r="F62" s="78" t="s">
        <v>243</v>
      </c>
      <c r="G62" s="79"/>
      <c r="H62" s="78" t="s">
        <v>243</v>
      </c>
      <c r="I62" s="148"/>
    </row>
    <row r="63" ht="23.25" customHeight="1" spans="1:9">
      <c r="A63" s="129" t="s">
        <v>363</v>
      </c>
      <c r="B63" s="82" t="s">
        <v>243</v>
      </c>
      <c r="C63" s="130"/>
      <c r="D63" s="82" t="s">
        <v>243</v>
      </c>
      <c r="E63" s="130"/>
      <c r="F63" s="78" t="s">
        <v>243</v>
      </c>
      <c r="G63" s="79"/>
      <c r="H63" s="78" t="s">
        <v>243</v>
      </c>
      <c r="I63" s="148"/>
    </row>
    <row r="64" ht="15" customHeight="1" spans="1:9">
      <c r="A64" s="131" t="s">
        <v>364</v>
      </c>
      <c r="B64" s="132" t="s">
        <v>243</v>
      </c>
      <c r="C64" s="108"/>
      <c r="D64" s="132" t="s">
        <v>243</v>
      </c>
      <c r="E64" s="108"/>
      <c r="F64" s="133" t="s">
        <v>243</v>
      </c>
      <c r="G64" s="111"/>
      <c r="H64" s="133" t="s">
        <v>243</v>
      </c>
      <c r="I64" s="150"/>
    </row>
    <row r="65" ht="19.5" customHeight="1" spans="1:9">
      <c r="A65" s="153" t="s">
        <v>354</v>
      </c>
      <c r="B65" s="154" t="s">
        <v>243</v>
      </c>
      <c r="C65" s="155"/>
      <c r="D65" s="154" t="s">
        <v>243</v>
      </c>
      <c r="E65" s="155"/>
      <c r="F65" s="156" t="s">
        <v>243</v>
      </c>
      <c r="G65" s="157"/>
      <c r="H65" s="156" t="s">
        <v>243</v>
      </c>
      <c r="I65" s="212"/>
    </row>
    <row r="66" ht="15" customHeight="1"/>
    <row r="67" ht="15" hidden="1" customHeight="1"/>
    <row r="68" ht="0.75" customHeight="1"/>
    <row r="69" spans="1:9">
      <c r="A69" s="72" t="s">
        <v>367</v>
      </c>
      <c r="B69" s="72"/>
      <c r="C69" s="72"/>
      <c r="D69" s="72"/>
      <c r="E69" s="72"/>
      <c r="F69" s="72"/>
      <c r="G69" s="72"/>
      <c r="H69" s="72"/>
      <c r="I69" s="72"/>
    </row>
    <row r="70" ht="13.5" customHeight="1" spans="1:9">
      <c r="A70" s="14"/>
      <c r="B70" s="158"/>
      <c r="C70" s="14"/>
      <c r="D70" s="14"/>
      <c r="E70" s="14"/>
      <c r="F70" s="14"/>
      <c r="G70" s="14"/>
      <c r="H70" s="14"/>
      <c r="I70" s="34"/>
    </row>
    <row r="71" ht="75" spans="1:9">
      <c r="A71" s="159"/>
      <c r="B71" s="160" t="s">
        <v>254</v>
      </c>
      <c r="C71" s="18" t="s">
        <v>43</v>
      </c>
      <c r="D71" s="18" t="s">
        <v>368</v>
      </c>
      <c r="E71" s="18" t="s">
        <v>369</v>
      </c>
      <c r="F71" s="18" t="s">
        <v>370</v>
      </c>
      <c r="G71" s="18"/>
      <c r="H71" s="18"/>
      <c r="I71" s="57"/>
    </row>
    <row r="72" spans="1:9">
      <c r="A72" s="119">
        <v>1</v>
      </c>
      <c r="B72" s="97">
        <v>2</v>
      </c>
      <c r="C72" s="97">
        <v>3</v>
      </c>
      <c r="D72" s="97">
        <v>4</v>
      </c>
      <c r="E72" s="97">
        <v>5</v>
      </c>
      <c r="F72" s="97">
        <v>6</v>
      </c>
      <c r="G72" s="97"/>
      <c r="H72" s="97"/>
      <c r="I72" s="213"/>
    </row>
    <row r="73" ht="37.5" spans="1:9">
      <c r="A73" s="129" t="s">
        <v>371</v>
      </c>
      <c r="B73" s="161" t="s">
        <v>59</v>
      </c>
      <c r="C73" s="97"/>
      <c r="D73" s="97"/>
      <c r="E73" s="97"/>
      <c r="F73" s="98"/>
      <c r="G73" s="95"/>
      <c r="H73" s="95"/>
      <c r="I73" s="138"/>
    </row>
    <row r="74" ht="47.25" customHeight="1" spans="1:9">
      <c r="A74" s="162" t="s">
        <v>372</v>
      </c>
      <c r="B74" s="161" t="s">
        <v>61</v>
      </c>
      <c r="C74" s="163"/>
      <c r="D74" s="163"/>
      <c r="E74" s="163"/>
      <c r="F74" s="164"/>
      <c r="G74" s="164"/>
      <c r="H74" s="165"/>
      <c r="I74" s="214"/>
    </row>
    <row r="75" ht="125.25" customHeight="1" spans="1:9">
      <c r="A75" s="162" t="s">
        <v>64</v>
      </c>
      <c r="B75" s="166" t="s">
        <v>65</v>
      </c>
      <c r="C75" s="163">
        <v>26959</v>
      </c>
      <c r="D75" s="163">
        <v>29743.5</v>
      </c>
      <c r="E75" s="163">
        <v>32428.5</v>
      </c>
      <c r="F75" s="167" t="s">
        <v>373</v>
      </c>
      <c r="G75" s="168"/>
      <c r="H75" s="168"/>
      <c r="I75" s="215"/>
    </row>
    <row r="76" ht="20.25" customHeight="1" spans="1:9">
      <c r="A76" s="169" t="s">
        <v>374</v>
      </c>
      <c r="B76" s="166" t="s">
        <v>67</v>
      </c>
      <c r="C76" s="163"/>
      <c r="D76" s="163"/>
      <c r="E76" s="163"/>
      <c r="F76" s="165"/>
      <c r="G76" s="16"/>
      <c r="H76" s="16"/>
      <c r="I76" s="216"/>
    </row>
    <row r="77" ht="37.5" spans="1:9">
      <c r="A77" s="162" t="s">
        <v>68</v>
      </c>
      <c r="B77" s="166" t="s">
        <v>69</v>
      </c>
      <c r="C77" s="170"/>
      <c r="D77" s="170"/>
      <c r="E77" s="170"/>
      <c r="F77" s="165"/>
      <c r="G77" s="16"/>
      <c r="H77" s="16"/>
      <c r="I77" s="216"/>
    </row>
    <row r="78" ht="18" customHeight="1" spans="1:9">
      <c r="A78" s="162" t="s">
        <v>70</v>
      </c>
      <c r="B78" s="166" t="s">
        <v>71</v>
      </c>
      <c r="C78" s="171"/>
      <c r="D78" s="171"/>
      <c r="E78" s="171"/>
      <c r="F78" s="165"/>
      <c r="G78" s="16"/>
      <c r="H78" s="16"/>
      <c r="I78" s="216"/>
    </row>
    <row r="79" ht="81.75" customHeight="1" spans="1:13">
      <c r="A79" s="172" t="s">
        <v>72</v>
      </c>
      <c r="B79" s="166" t="s">
        <v>73</v>
      </c>
      <c r="C79" s="163"/>
      <c r="D79" s="163"/>
      <c r="E79" s="163"/>
      <c r="F79" s="165"/>
      <c r="G79" s="16"/>
      <c r="H79" s="16"/>
      <c r="I79" s="216"/>
      <c r="K79" s="14"/>
      <c r="L79" s="14"/>
      <c r="M79" s="14"/>
    </row>
    <row r="80" ht="63.75" customHeight="1" spans="1:13">
      <c r="A80" s="173" t="s">
        <v>375</v>
      </c>
      <c r="B80" s="174" t="s">
        <v>78</v>
      </c>
      <c r="C80" s="175">
        <v>42948</v>
      </c>
      <c r="D80" s="175">
        <v>51782.9</v>
      </c>
      <c r="E80" s="176">
        <v>57603.2</v>
      </c>
      <c r="F80" s="177"/>
      <c r="G80" s="178"/>
      <c r="H80" s="178"/>
      <c r="I80" s="217"/>
      <c r="K80" s="218"/>
      <c r="L80" s="218"/>
      <c r="M80" s="14"/>
    </row>
    <row r="81" ht="37.5" spans="1:13">
      <c r="A81" s="129" t="s">
        <v>206</v>
      </c>
      <c r="B81" s="179" t="s">
        <v>376</v>
      </c>
      <c r="C81" s="180">
        <v>9605</v>
      </c>
      <c r="D81" s="180">
        <v>10480</v>
      </c>
      <c r="E81" s="181">
        <v>22059.4</v>
      </c>
      <c r="F81" s="182"/>
      <c r="G81" s="178"/>
      <c r="H81" s="178"/>
      <c r="I81" s="217"/>
      <c r="J81" s="219"/>
      <c r="K81" s="218"/>
      <c r="L81" s="218"/>
      <c r="M81" s="14"/>
    </row>
    <row r="82" spans="1:13">
      <c r="A82" s="129" t="s">
        <v>377</v>
      </c>
      <c r="B82" s="179" t="s">
        <v>378</v>
      </c>
      <c r="C82" s="180">
        <v>2745</v>
      </c>
      <c r="D82" s="180">
        <v>3442</v>
      </c>
      <c r="E82" s="181">
        <v>3552.8</v>
      </c>
      <c r="F82" s="182"/>
      <c r="G82" s="178"/>
      <c r="H82" s="178"/>
      <c r="I82" s="217"/>
      <c r="J82" s="219"/>
      <c r="K82" s="220"/>
      <c r="L82" s="220"/>
      <c r="M82" s="14"/>
    </row>
    <row r="83" spans="1:13">
      <c r="A83" s="183" t="s">
        <v>379</v>
      </c>
      <c r="B83" s="184" t="s">
        <v>380</v>
      </c>
      <c r="C83" s="180">
        <v>3039.4</v>
      </c>
      <c r="D83" s="180">
        <v>3256.5</v>
      </c>
      <c r="E83" s="181">
        <v>3256.5</v>
      </c>
      <c r="F83" s="182"/>
      <c r="G83" s="178"/>
      <c r="H83" s="178"/>
      <c r="I83" s="217"/>
      <c r="J83" s="219"/>
      <c r="K83" s="218"/>
      <c r="L83" s="218"/>
      <c r="M83" s="14"/>
    </row>
    <row r="84" spans="1:13">
      <c r="A84" s="162" t="s">
        <v>381</v>
      </c>
      <c r="B84" s="185" t="s">
        <v>382</v>
      </c>
      <c r="C84" s="180">
        <v>14503</v>
      </c>
      <c r="D84" s="180">
        <v>18743.4</v>
      </c>
      <c r="E84" s="181">
        <v>20349.7</v>
      </c>
      <c r="F84" s="182"/>
      <c r="G84" s="168"/>
      <c r="H84" s="168"/>
      <c r="I84" s="215"/>
      <c r="J84" s="219"/>
      <c r="K84" s="218"/>
      <c r="L84" s="218"/>
      <c r="M84" s="14"/>
    </row>
    <row r="85" ht="19.5" customHeight="1" spans="1:13">
      <c r="A85" s="186" t="s">
        <v>383</v>
      </c>
      <c r="B85" s="184" t="s">
        <v>384</v>
      </c>
      <c r="C85" s="180">
        <v>2990</v>
      </c>
      <c r="D85" s="180">
        <v>4123.6</v>
      </c>
      <c r="E85" s="181">
        <v>4476.9</v>
      </c>
      <c r="F85" s="182"/>
      <c r="G85" s="168"/>
      <c r="H85" s="168"/>
      <c r="I85" s="215"/>
      <c r="J85" s="219"/>
      <c r="K85" s="218"/>
      <c r="L85" s="218"/>
      <c r="M85" s="14"/>
    </row>
    <row r="86" ht="36" customHeight="1" spans="1:13">
      <c r="A86" s="162" t="s">
        <v>385</v>
      </c>
      <c r="B86" s="185" t="s">
        <v>386</v>
      </c>
      <c r="C86" s="180">
        <v>4916</v>
      </c>
      <c r="D86" s="180">
        <v>4916</v>
      </c>
      <c r="E86" s="181">
        <v>900</v>
      </c>
      <c r="F86" s="182"/>
      <c r="G86" s="168"/>
      <c r="H86" s="168"/>
      <c r="I86" s="215"/>
      <c r="J86" s="219"/>
      <c r="K86" s="218"/>
      <c r="L86" s="218"/>
      <c r="M86" s="14"/>
    </row>
    <row r="87" ht="16.5" customHeight="1" spans="1:13">
      <c r="A87" s="162" t="s">
        <v>387</v>
      </c>
      <c r="B87" s="185" t="s">
        <v>388</v>
      </c>
      <c r="C87" s="180">
        <v>5150</v>
      </c>
      <c r="D87" s="180">
        <v>6820.6</v>
      </c>
      <c r="E87" s="181">
        <v>3007.9</v>
      </c>
      <c r="F87" s="182"/>
      <c r="G87" s="168"/>
      <c r="H87" s="168"/>
      <c r="I87" s="215"/>
      <c r="K87" s="218"/>
      <c r="L87" s="218"/>
      <c r="M87" s="14"/>
    </row>
    <row r="88" ht="16.5" customHeight="1" spans="1:13">
      <c r="A88" s="162" t="s">
        <v>389</v>
      </c>
      <c r="B88" s="185"/>
      <c r="C88" s="180">
        <v>1025</v>
      </c>
      <c r="D88" s="180">
        <v>1216</v>
      </c>
      <c r="E88" s="181">
        <v>1315</v>
      </c>
      <c r="F88" s="182"/>
      <c r="G88" s="168"/>
      <c r="H88" s="168"/>
      <c r="I88" s="215"/>
      <c r="K88" s="218"/>
      <c r="L88" s="218"/>
      <c r="M88" s="14"/>
    </row>
    <row r="89" ht="16.5" customHeight="1" spans="1:13">
      <c r="A89" s="162" t="s">
        <v>390</v>
      </c>
      <c r="B89" s="185"/>
      <c r="C89" s="187"/>
      <c r="D89" s="187"/>
      <c r="E89" s="187"/>
      <c r="F89" s="188"/>
      <c r="G89" s="50"/>
      <c r="H89" s="50"/>
      <c r="I89" s="148"/>
      <c r="K89" s="14"/>
      <c r="L89" s="14"/>
      <c r="M89" s="14"/>
    </row>
    <row r="90" ht="35.25" customHeight="1" spans="1:10">
      <c r="A90" s="189" t="s">
        <v>391</v>
      </c>
      <c r="B90" s="190" t="s">
        <v>90</v>
      </c>
      <c r="C90" s="191">
        <f>SUM(C91:C107)</f>
        <v>3912</v>
      </c>
      <c r="D90" s="191">
        <f t="shared" ref="D90:E90" si="0">SUM(D91:D107)</f>
        <v>4111.3</v>
      </c>
      <c r="E90" s="191">
        <f t="shared" si="0"/>
        <v>4815</v>
      </c>
      <c r="F90" s="164"/>
      <c r="G90" s="164"/>
      <c r="H90" s="165"/>
      <c r="I90" s="214"/>
      <c r="J90" s="221"/>
    </row>
    <row r="91" ht="18" customHeight="1" spans="1:9">
      <c r="A91" s="162" t="s">
        <v>392</v>
      </c>
      <c r="B91" s="192" t="s">
        <v>393</v>
      </c>
      <c r="C91" s="170"/>
      <c r="D91" s="170"/>
      <c r="E91" s="170"/>
      <c r="F91" s="164"/>
      <c r="G91" s="164"/>
      <c r="H91" s="165"/>
      <c r="I91" s="214"/>
    </row>
    <row r="92" ht="20.25" customHeight="1" spans="1:9">
      <c r="A92" s="162" t="s">
        <v>394</v>
      </c>
      <c r="B92" s="192" t="s">
        <v>395</v>
      </c>
      <c r="C92" s="170"/>
      <c r="D92" s="170"/>
      <c r="E92" s="170"/>
      <c r="F92" s="164"/>
      <c r="G92" s="164"/>
      <c r="H92" s="165"/>
      <c r="I92" s="214"/>
    </row>
    <row r="93" ht="18" customHeight="1" spans="1:9">
      <c r="A93" s="162" t="s">
        <v>381</v>
      </c>
      <c r="B93" s="192" t="s">
        <v>396</v>
      </c>
      <c r="C93" s="170"/>
      <c r="D93" s="170"/>
      <c r="E93" s="170"/>
      <c r="F93" s="164"/>
      <c r="G93" s="164"/>
      <c r="H93" s="165"/>
      <c r="I93" s="214"/>
    </row>
    <row r="94" customHeight="1" spans="1:9">
      <c r="A94" s="162" t="s">
        <v>383</v>
      </c>
      <c r="B94" s="192" t="s">
        <v>397</v>
      </c>
      <c r="C94" s="170"/>
      <c r="D94" s="170"/>
      <c r="E94" s="170"/>
      <c r="F94" s="164"/>
      <c r="G94" s="164"/>
      <c r="H94" s="165"/>
      <c r="I94" s="214"/>
    </row>
    <row r="95" ht="51" customHeight="1" spans="1:9">
      <c r="A95" s="193" t="s">
        <v>398</v>
      </c>
      <c r="B95" s="192" t="s">
        <v>399</v>
      </c>
      <c r="C95" s="170"/>
      <c r="D95" s="170"/>
      <c r="E95" s="170"/>
      <c r="F95" s="167"/>
      <c r="G95" s="168"/>
      <c r="H95" s="168"/>
      <c r="I95" s="215"/>
    </row>
    <row r="96" ht="60.75" customHeight="1" spans="1:9">
      <c r="A96" s="162" t="s">
        <v>400</v>
      </c>
      <c r="B96" s="192" t="s">
        <v>401</v>
      </c>
      <c r="C96" s="170"/>
      <c r="D96" s="170"/>
      <c r="E96" s="170"/>
      <c r="F96" s="164"/>
      <c r="G96" s="164"/>
      <c r="H96" s="165"/>
      <c r="I96" s="214"/>
    </row>
    <row r="97" ht="45" customHeight="1" spans="1:9">
      <c r="A97" s="162" t="s">
        <v>402</v>
      </c>
      <c r="B97" s="192" t="s">
        <v>403</v>
      </c>
      <c r="C97" s="170"/>
      <c r="D97" s="170"/>
      <c r="E97" s="170"/>
      <c r="F97" s="164"/>
      <c r="G97" s="164"/>
      <c r="H97" s="165"/>
      <c r="I97" s="214"/>
    </row>
    <row r="98" ht="38.25" customHeight="1" spans="1:9">
      <c r="A98" s="162" t="s">
        <v>404</v>
      </c>
      <c r="B98" s="192" t="s">
        <v>405</v>
      </c>
      <c r="C98" s="170"/>
      <c r="D98" s="170"/>
      <c r="E98" s="170"/>
      <c r="F98" s="164"/>
      <c r="G98" s="164"/>
      <c r="H98" s="165"/>
      <c r="I98" s="214"/>
    </row>
    <row r="99" ht="19.5" customHeight="1" spans="1:9">
      <c r="A99" s="162" t="s">
        <v>406</v>
      </c>
      <c r="B99" s="192" t="s">
        <v>407</v>
      </c>
      <c r="C99" s="170"/>
      <c r="D99" s="170"/>
      <c r="E99" s="170"/>
      <c r="F99" s="164"/>
      <c r="G99" s="164"/>
      <c r="H99" s="165"/>
      <c r="I99" s="214"/>
    </row>
    <row r="100" ht="37.5" spans="1:9">
      <c r="A100" s="162" t="s">
        <v>408</v>
      </c>
      <c r="B100" s="192" t="s">
        <v>409</v>
      </c>
      <c r="C100" s="170"/>
      <c r="D100" s="170"/>
      <c r="E100" s="170"/>
      <c r="F100" s="164"/>
      <c r="G100" s="164"/>
      <c r="H100" s="165"/>
      <c r="I100" s="214"/>
    </row>
    <row r="101" ht="21" customHeight="1" spans="1:9">
      <c r="A101" s="162" t="s">
        <v>410</v>
      </c>
      <c r="B101" s="192" t="s">
        <v>411</v>
      </c>
      <c r="C101" s="170"/>
      <c r="D101" s="170"/>
      <c r="E101" s="170"/>
      <c r="F101" s="164"/>
      <c r="G101" s="164"/>
      <c r="H101" s="165"/>
      <c r="I101" s="214"/>
    </row>
    <row r="102" ht="21.75" customHeight="1" spans="1:9">
      <c r="A102" s="162" t="s">
        <v>412</v>
      </c>
      <c r="B102" s="192" t="s">
        <v>413</v>
      </c>
      <c r="C102" s="170"/>
      <c r="D102" s="170"/>
      <c r="E102" s="170"/>
      <c r="F102" s="164"/>
      <c r="G102" s="164"/>
      <c r="H102" s="165"/>
      <c r="I102" s="214"/>
    </row>
    <row r="103" ht="44.25" customHeight="1" spans="1:9">
      <c r="A103" s="162" t="s">
        <v>414</v>
      </c>
      <c r="B103" s="192" t="s">
        <v>415</v>
      </c>
      <c r="C103" s="170"/>
      <c r="D103" s="170"/>
      <c r="E103" s="170"/>
      <c r="F103" s="164"/>
      <c r="G103" s="164"/>
      <c r="H103" s="165"/>
      <c r="I103" s="214"/>
    </row>
    <row r="104" ht="43.5" customHeight="1" spans="1:9">
      <c r="A104" s="162" t="s">
        <v>416</v>
      </c>
      <c r="B104" s="192" t="s">
        <v>417</v>
      </c>
      <c r="C104" s="170"/>
      <c r="D104" s="170"/>
      <c r="E104" s="170"/>
      <c r="F104" s="164"/>
      <c r="G104" s="164"/>
      <c r="H104" s="165"/>
      <c r="I104" s="214"/>
    </row>
    <row r="105" ht="74.25" customHeight="1" spans="1:9">
      <c r="A105" s="194" t="s">
        <v>418</v>
      </c>
      <c r="B105" s="192" t="s">
        <v>419</v>
      </c>
      <c r="C105" s="170"/>
      <c r="D105" s="170"/>
      <c r="E105" s="170"/>
      <c r="F105" s="164"/>
      <c r="G105" s="164"/>
      <c r="H105" s="165"/>
      <c r="I105" s="214"/>
    </row>
    <row r="106" ht="37.5" spans="1:9">
      <c r="A106" s="193" t="s">
        <v>420</v>
      </c>
      <c r="B106" s="192" t="s">
        <v>421</v>
      </c>
      <c r="C106" s="170"/>
      <c r="D106" s="170"/>
      <c r="E106" s="170"/>
      <c r="F106" s="164"/>
      <c r="G106" s="164"/>
      <c r="H106" s="165"/>
      <c r="I106" s="214"/>
    </row>
    <row r="107" ht="56.25" spans="1:9">
      <c r="A107" s="162" t="s">
        <v>422</v>
      </c>
      <c r="B107" s="192" t="s">
        <v>423</v>
      </c>
      <c r="C107" s="170">
        <v>3912</v>
      </c>
      <c r="D107" s="170">
        <v>4111.3</v>
      </c>
      <c r="E107" s="170">
        <v>4815</v>
      </c>
      <c r="F107" s="164"/>
      <c r="G107" s="164"/>
      <c r="H107" s="165"/>
      <c r="I107" s="214"/>
    </row>
    <row r="108" ht="37.5" spans="1:9">
      <c r="A108" s="189" t="s">
        <v>424</v>
      </c>
      <c r="B108" s="195" t="s">
        <v>274</v>
      </c>
      <c r="C108" s="163"/>
      <c r="D108" s="170"/>
      <c r="E108" s="170"/>
      <c r="F108" s="164"/>
      <c r="G108" s="164"/>
      <c r="H108" s="165"/>
      <c r="I108" s="214"/>
    </row>
    <row r="109" spans="1:9">
      <c r="A109" s="196" t="s">
        <v>425</v>
      </c>
      <c r="B109" s="179" t="s">
        <v>426</v>
      </c>
      <c r="C109" s="163"/>
      <c r="D109" s="163"/>
      <c r="E109" s="163"/>
      <c r="F109" s="165"/>
      <c r="G109" s="16"/>
      <c r="H109" s="16"/>
      <c r="I109" s="216"/>
    </row>
    <row r="110" ht="24.75" customHeight="1" spans="1:9">
      <c r="A110" s="196" t="s">
        <v>381</v>
      </c>
      <c r="B110" s="184" t="s">
        <v>427</v>
      </c>
      <c r="C110" s="163"/>
      <c r="D110" s="170"/>
      <c r="E110" s="170"/>
      <c r="F110" s="164"/>
      <c r="G110" s="164"/>
      <c r="H110" s="165"/>
      <c r="I110" s="214"/>
    </row>
    <row r="111" ht="24.75" customHeight="1" spans="1:9">
      <c r="A111" s="186" t="s">
        <v>383</v>
      </c>
      <c r="B111" s="184" t="s">
        <v>428</v>
      </c>
      <c r="C111" s="163"/>
      <c r="D111" s="170"/>
      <c r="E111" s="170"/>
      <c r="F111" s="78"/>
      <c r="G111" s="50"/>
      <c r="H111" s="50"/>
      <c r="I111" s="148"/>
    </row>
    <row r="112" ht="24.75" customHeight="1" spans="1:9">
      <c r="A112" s="196" t="s">
        <v>429</v>
      </c>
      <c r="B112" s="184" t="s">
        <v>430</v>
      </c>
      <c r="C112" s="163"/>
      <c r="D112" s="170"/>
      <c r="E112" s="170"/>
      <c r="F112" s="78"/>
      <c r="G112" s="50"/>
      <c r="H112" s="50"/>
      <c r="I112" s="148"/>
    </row>
    <row r="113" ht="37.5" customHeight="1" spans="1:9">
      <c r="A113" s="197" t="s">
        <v>431</v>
      </c>
      <c r="B113" s="174" t="s">
        <v>93</v>
      </c>
      <c r="C113" s="170"/>
      <c r="D113" s="170"/>
      <c r="E113" s="170"/>
      <c r="F113" s="164"/>
      <c r="G113" s="164"/>
      <c r="H113" s="165"/>
      <c r="I113" s="214"/>
    </row>
    <row r="114" ht="19.5" customHeight="1" spans="1:9">
      <c r="A114" s="198" t="s">
        <v>432</v>
      </c>
      <c r="B114" s="199" t="s">
        <v>433</v>
      </c>
      <c r="C114" s="170"/>
      <c r="D114" s="170"/>
      <c r="E114" s="170"/>
      <c r="F114" s="78"/>
      <c r="G114" s="50"/>
      <c r="H114" s="50"/>
      <c r="I114" s="148"/>
    </row>
    <row r="115" ht="37.5" spans="1:9">
      <c r="A115" s="193" t="s">
        <v>434</v>
      </c>
      <c r="B115" s="184" t="s">
        <v>435</v>
      </c>
      <c r="C115" s="170"/>
      <c r="D115" s="170"/>
      <c r="E115" s="170"/>
      <c r="F115" s="164"/>
      <c r="G115" s="164"/>
      <c r="H115" s="165"/>
      <c r="I115" s="214"/>
    </row>
    <row r="116" ht="35.25" customHeight="1" spans="1:9">
      <c r="A116" s="198" t="s">
        <v>436</v>
      </c>
      <c r="B116" s="192" t="s">
        <v>437</v>
      </c>
      <c r="C116" s="170"/>
      <c r="D116" s="170"/>
      <c r="E116" s="170"/>
      <c r="F116" s="164"/>
      <c r="G116" s="164"/>
      <c r="H116" s="165"/>
      <c r="I116" s="214"/>
    </row>
    <row r="117" ht="96.75" customHeight="1" spans="1:9">
      <c r="A117" s="193" t="s">
        <v>438</v>
      </c>
      <c r="B117" s="185" t="s">
        <v>439</v>
      </c>
      <c r="C117" s="170"/>
      <c r="D117" s="170"/>
      <c r="E117" s="170"/>
      <c r="F117" s="164"/>
      <c r="G117" s="164"/>
      <c r="H117" s="165"/>
      <c r="I117" s="214"/>
    </row>
    <row r="118" ht="19.5" customHeight="1" spans="1:9">
      <c r="A118" s="193" t="s">
        <v>440</v>
      </c>
      <c r="B118" s="200" t="s">
        <v>95</v>
      </c>
      <c r="C118" s="170"/>
      <c r="D118" s="170"/>
      <c r="E118" s="170"/>
      <c r="F118" s="164"/>
      <c r="G118" s="164"/>
      <c r="H118" s="165"/>
      <c r="I118" s="214"/>
    </row>
    <row r="119" ht="37.5" spans="1:9">
      <c r="A119" s="193" t="s">
        <v>441</v>
      </c>
      <c r="B119" s="200" t="s">
        <v>97</v>
      </c>
      <c r="C119" s="170"/>
      <c r="D119" s="170"/>
      <c r="E119" s="170"/>
      <c r="F119" s="164"/>
      <c r="G119" s="164"/>
      <c r="H119" s="165"/>
      <c r="I119" s="214"/>
    </row>
    <row r="120" ht="46.5" customHeight="1" spans="1:9">
      <c r="A120" s="193" t="s">
        <v>442</v>
      </c>
      <c r="B120" s="201" t="s">
        <v>99</v>
      </c>
      <c r="C120" s="202">
        <v>5150</v>
      </c>
      <c r="D120" s="202">
        <v>6248</v>
      </c>
      <c r="E120" s="203">
        <v>7148.6</v>
      </c>
      <c r="F120" s="167" t="s">
        <v>443</v>
      </c>
      <c r="G120" s="168"/>
      <c r="H120" s="168"/>
      <c r="I120" s="215"/>
    </row>
    <row r="121" ht="37.5" customHeight="1" spans="1:9">
      <c r="A121" s="198" t="s">
        <v>102</v>
      </c>
      <c r="B121" s="200" t="s">
        <v>103</v>
      </c>
      <c r="C121" s="170"/>
      <c r="D121" s="170"/>
      <c r="E121" s="170"/>
      <c r="F121" s="164"/>
      <c r="G121" s="164"/>
      <c r="H121" s="165"/>
      <c r="I121" s="214"/>
    </row>
    <row r="122" spans="1:9">
      <c r="A122" s="193" t="s">
        <v>444</v>
      </c>
      <c r="B122" s="200" t="s">
        <v>144</v>
      </c>
      <c r="C122" s="170"/>
      <c r="D122" s="170"/>
      <c r="E122" s="170"/>
      <c r="F122" s="164"/>
      <c r="G122" s="164"/>
      <c r="H122" s="165"/>
      <c r="I122" s="214"/>
    </row>
    <row r="123" ht="37.5" spans="1:9">
      <c r="A123" s="193" t="s">
        <v>445</v>
      </c>
      <c r="B123" s="201" t="s">
        <v>146</v>
      </c>
      <c r="C123" s="170"/>
      <c r="D123" s="170"/>
      <c r="E123" s="170"/>
      <c r="F123" s="164"/>
      <c r="G123" s="164"/>
      <c r="H123" s="165"/>
      <c r="I123" s="214"/>
    </row>
    <row r="124" ht="16.5" customHeight="1" spans="1:9">
      <c r="A124" s="193" t="s">
        <v>446</v>
      </c>
      <c r="B124" s="185" t="s">
        <v>165</v>
      </c>
      <c r="C124" s="170"/>
      <c r="D124" s="170"/>
      <c r="E124" s="170"/>
      <c r="F124" s="164"/>
      <c r="G124" s="164"/>
      <c r="H124" s="165"/>
      <c r="I124" s="214"/>
    </row>
    <row r="125" ht="16.5" customHeight="1" spans="1:9">
      <c r="A125" s="204"/>
      <c r="B125" s="205"/>
      <c r="C125" s="206"/>
      <c r="D125" s="206"/>
      <c r="E125" s="206"/>
      <c r="F125" s="78"/>
      <c r="G125" s="50"/>
      <c r="H125" s="50"/>
      <c r="I125" s="148"/>
    </row>
    <row r="126" ht="16.5" hidden="1" customHeight="1" spans="1:9">
      <c r="A126" s="204"/>
      <c r="B126" s="205"/>
      <c r="C126" s="206"/>
      <c r="D126" s="206"/>
      <c r="E126" s="206"/>
      <c r="F126" s="78"/>
      <c r="G126" s="50"/>
      <c r="H126" s="50"/>
      <c r="I126" s="148"/>
    </row>
    <row r="127" ht="16.5" hidden="1" customHeight="1" spans="1:9">
      <c r="A127" s="204"/>
      <c r="B127" s="205"/>
      <c r="C127" s="206"/>
      <c r="D127" s="206"/>
      <c r="E127" s="206"/>
      <c r="F127" s="78"/>
      <c r="G127" s="50"/>
      <c r="H127" s="50"/>
      <c r="I127" s="148"/>
    </row>
    <row r="128" customHeight="1" spans="1:9">
      <c r="A128" s="207" t="s">
        <v>447</v>
      </c>
      <c r="B128" s="208" t="s">
        <v>189</v>
      </c>
      <c r="C128" s="209"/>
      <c r="D128" s="209"/>
      <c r="E128" s="209"/>
      <c r="F128" s="210"/>
      <c r="G128" s="210"/>
      <c r="H128" s="211"/>
      <c r="I128" s="222"/>
    </row>
    <row r="129" spans="3:5">
      <c r="C129" s="221"/>
      <c r="D129" s="221"/>
      <c r="E129" s="221"/>
    </row>
    <row r="130" spans="1:9">
      <c r="A130" s="36" t="s">
        <v>215</v>
      </c>
      <c r="B130" s="1"/>
      <c r="C130" s="2"/>
      <c r="D130" s="52" t="s">
        <v>192</v>
      </c>
      <c r="E130" s="52"/>
      <c r="F130" s="52"/>
      <c r="G130" s="2"/>
      <c r="H130" s="52"/>
      <c r="I130" s="2"/>
    </row>
    <row r="131" spans="1:9">
      <c r="A131" s="37"/>
      <c r="B131" s="4"/>
      <c r="D131" s="38"/>
      <c r="E131" s="1"/>
      <c r="F131" s="1"/>
      <c r="G131" s="43"/>
      <c r="H131" s="43"/>
      <c r="I131" s="64"/>
    </row>
    <row r="132" spans="1:9">
      <c r="A132" s="36" t="s">
        <v>217</v>
      </c>
      <c r="B132" s="1"/>
      <c r="C132" s="2"/>
      <c r="D132" s="52" t="s">
        <v>194</v>
      </c>
      <c r="E132" s="52"/>
      <c r="F132" s="52"/>
      <c r="G132" s="1"/>
      <c r="H132" s="36"/>
      <c r="I132" s="1"/>
    </row>
    <row r="133" spans="3:5">
      <c r="C133" s="221"/>
      <c r="D133" s="221"/>
      <c r="E133" s="221"/>
    </row>
    <row r="134" spans="3:5">
      <c r="C134" s="221"/>
      <c r="D134" s="221"/>
      <c r="E134" s="221"/>
    </row>
    <row r="135" spans="3:5">
      <c r="C135" s="221"/>
      <c r="D135" s="221"/>
      <c r="E135" s="221"/>
    </row>
    <row r="136" spans="3:5">
      <c r="C136" s="221"/>
      <c r="D136" s="221"/>
      <c r="E136" s="221"/>
    </row>
    <row r="137" spans="3:5">
      <c r="C137" s="221"/>
      <c r="D137" s="221"/>
      <c r="E137" s="221"/>
    </row>
    <row r="138" spans="3:5">
      <c r="C138" s="221"/>
      <c r="D138" s="221"/>
      <c r="E138" s="221"/>
    </row>
    <row r="139" spans="3:5">
      <c r="C139" s="221"/>
      <c r="D139" s="221"/>
      <c r="E139" s="221"/>
    </row>
    <row r="140" spans="3:5">
      <c r="C140" s="221"/>
      <c r="D140" s="221"/>
      <c r="E140" s="221"/>
    </row>
    <row r="141" spans="3:5">
      <c r="C141" s="221"/>
      <c r="D141" s="221"/>
      <c r="E141" s="221"/>
    </row>
    <row r="142" spans="3:5">
      <c r="C142" s="221"/>
      <c r="D142" s="221"/>
      <c r="E142" s="221"/>
    </row>
    <row r="143" spans="3:5">
      <c r="C143" s="221"/>
      <c r="D143" s="221"/>
      <c r="E143" s="221"/>
    </row>
    <row r="144" spans="3:5">
      <c r="C144" s="221"/>
      <c r="D144" s="221"/>
      <c r="E144" s="221"/>
    </row>
    <row r="145" spans="3:5">
      <c r="C145" s="221"/>
      <c r="D145" s="221"/>
      <c r="E145" s="221"/>
    </row>
    <row r="146" spans="3:5">
      <c r="C146" s="221"/>
      <c r="D146" s="221"/>
      <c r="E146" s="221"/>
    </row>
    <row r="147" spans="3:5">
      <c r="C147" s="221"/>
      <c r="D147" s="221"/>
      <c r="E147" s="221"/>
    </row>
    <row r="148" spans="3:5">
      <c r="C148" s="221"/>
      <c r="D148" s="221"/>
      <c r="E148" s="221"/>
    </row>
    <row r="149" spans="3:5">
      <c r="C149" s="221"/>
      <c r="D149" s="221"/>
      <c r="E149" s="221"/>
    </row>
    <row r="150" spans="3:5">
      <c r="C150" s="221"/>
      <c r="D150" s="221"/>
      <c r="E150" s="221"/>
    </row>
  </sheetData>
  <mergeCells count="152">
    <mergeCell ref="H2:I2"/>
    <mergeCell ref="A3:I3"/>
    <mergeCell ref="A4:I4"/>
    <mergeCell ref="A5:I5"/>
    <mergeCell ref="A6:I6"/>
    <mergeCell ref="B13:F13"/>
    <mergeCell ref="A14:I14"/>
    <mergeCell ref="A15:I15"/>
    <mergeCell ref="A16:I16"/>
    <mergeCell ref="A17:I17"/>
    <mergeCell ref="B19:D19"/>
    <mergeCell ref="E19:I19"/>
    <mergeCell ref="B20:D20"/>
    <mergeCell ref="E20:I20"/>
    <mergeCell ref="B21:D21"/>
    <mergeCell ref="E21:I21"/>
    <mergeCell ref="A23:I23"/>
    <mergeCell ref="D25:E25"/>
    <mergeCell ref="A27:C27"/>
    <mergeCell ref="F27:G27"/>
    <mergeCell ref="H27:I27"/>
    <mergeCell ref="A28:C28"/>
    <mergeCell ref="L28:M28"/>
    <mergeCell ref="A29:C29"/>
    <mergeCell ref="L29:M29"/>
    <mergeCell ref="A30:C30"/>
    <mergeCell ref="L30:M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2:C42"/>
    <mergeCell ref="A43:C43"/>
    <mergeCell ref="A45:I45"/>
    <mergeCell ref="B47:C47"/>
    <mergeCell ref="H47:I47"/>
    <mergeCell ref="B48:C48"/>
    <mergeCell ref="H48:I48"/>
    <mergeCell ref="B49:C49"/>
    <mergeCell ref="H49:I49"/>
    <mergeCell ref="B50:C50"/>
    <mergeCell ref="H50:I50"/>
    <mergeCell ref="A52:I52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  <mergeCell ref="B57:C57"/>
    <mergeCell ref="D57:E57"/>
    <mergeCell ref="F57:G57"/>
    <mergeCell ref="H57:I57"/>
    <mergeCell ref="B58:C58"/>
    <mergeCell ref="D58:E58"/>
    <mergeCell ref="F58:G58"/>
    <mergeCell ref="H58:I58"/>
    <mergeCell ref="B59:C59"/>
    <mergeCell ref="D59:E59"/>
    <mergeCell ref="F59:G59"/>
    <mergeCell ref="H59:I59"/>
    <mergeCell ref="B60:C60"/>
    <mergeCell ref="D60:E60"/>
    <mergeCell ref="F60:G60"/>
    <mergeCell ref="H60:I60"/>
    <mergeCell ref="B61:C61"/>
    <mergeCell ref="D61:E61"/>
    <mergeCell ref="F61:G61"/>
    <mergeCell ref="H61:I61"/>
    <mergeCell ref="B62:C62"/>
    <mergeCell ref="D62:E62"/>
    <mergeCell ref="F62:G62"/>
    <mergeCell ref="H62:I62"/>
    <mergeCell ref="B63:C63"/>
    <mergeCell ref="D63:E63"/>
    <mergeCell ref="F63:G63"/>
    <mergeCell ref="H63:I63"/>
    <mergeCell ref="B64:C64"/>
    <mergeCell ref="D64:E64"/>
    <mergeCell ref="F64:G64"/>
    <mergeCell ref="H64:I64"/>
    <mergeCell ref="B65:C65"/>
    <mergeCell ref="D65:E65"/>
    <mergeCell ref="F65:G65"/>
    <mergeCell ref="H65:I65"/>
    <mergeCell ref="A69:I69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1:I111"/>
    <mergeCell ref="F112:I112"/>
    <mergeCell ref="F113:I113"/>
    <mergeCell ref="F114:I114"/>
    <mergeCell ref="F115:I115"/>
    <mergeCell ref="F116:I116"/>
    <mergeCell ref="F117:I117"/>
    <mergeCell ref="F118:I118"/>
    <mergeCell ref="F119:I119"/>
    <mergeCell ref="F120:I120"/>
    <mergeCell ref="F121:I121"/>
    <mergeCell ref="F122:I122"/>
    <mergeCell ref="F123:I123"/>
    <mergeCell ref="F124:I124"/>
    <mergeCell ref="F125:I125"/>
    <mergeCell ref="F126:I126"/>
    <mergeCell ref="F127:I127"/>
    <mergeCell ref="F128:I128"/>
    <mergeCell ref="D130:F130"/>
    <mergeCell ref="D132:F132"/>
    <mergeCell ref="F25:G26"/>
    <mergeCell ref="H25:I26"/>
    <mergeCell ref="A25:C26"/>
  </mergeCells>
  <pageMargins left="0.236220472440945" right="0.236220472440945" top="0.748031496062992" bottom="0.748031496062992" header="0.31496062992126" footer="0.31496062992126"/>
  <pageSetup paperSize="9" scale="50" fitToHeight="0" orientation="portrait" verticalDpi="1200"/>
  <headerFooter alignWithMargins="0"/>
  <ignoredErrors>
    <ignoredError sqref="B113:B124 B74:B87 B110 B98:B108 B128 B90:B9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7"/>
  <sheetViews>
    <sheetView zoomScale="75" zoomScaleNormal="75" topLeftCell="A10" workbookViewId="0">
      <selection activeCell="V21" sqref="V21"/>
    </sheetView>
  </sheetViews>
  <sheetFormatPr defaultColWidth="9.14444444444444" defaultRowHeight="18.75"/>
  <cols>
    <col min="1" max="1" width="4.28888888888889" style="4" customWidth="1"/>
    <col min="2" max="2" width="16.5666666666667" style="4" customWidth="1"/>
    <col min="3" max="3" width="9.14444444444444" style="4"/>
    <col min="4" max="4" width="5.28888888888889" style="4" customWidth="1"/>
    <col min="5" max="6" width="5.85555555555556" style="4" customWidth="1"/>
    <col min="7" max="7" width="5.28888888888889" style="4" customWidth="1"/>
    <col min="8" max="8" width="8.85555555555556" style="4" customWidth="1"/>
    <col min="9" max="9" width="5.42222222222222" style="4" customWidth="1"/>
    <col min="10" max="10" width="4.56666666666667" style="4" customWidth="1"/>
    <col min="11" max="12" width="11.1444444444444" style="4" customWidth="1"/>
    <col min="13" max="13" width="8.42222222222222" style="4" customWidth="1"/>
    <col min="14" max="14" width="7.28888888888889" style="4" customWidth="1"/>
    <col min="15" max="15" width="7.14444444444444" style="4" customWidth="1"/>
    <col min="16" max="16" width="7" style="4" customWidth="1"/>
    <col min="17" max="17" width="7.14444444444444" style="4" customWidth="1"/>
    <col min="18" max="18" width="8.14444444444444" style="4" customWidth="1"/>
    <col min="19" max="19" width="7" style="4" customWidth="1"/>
    <col min="20" max="20" width="8.85555555555556" style="4" customWidth="1"/>
    <col min="21" max="21" width="7" style="4" customWidth="1"/>
    <col min="22" max="22" width="6.85555555555556" style="4" customWidth="1"/>
    <col min="23" max="25" width="9.14444444444444" style="4" hidden="1" customWidth="1"/>
    <col min="26" max="16384" width="9.14444444444444" style="4"/>
  </cols>
  <sheetData>
    <row r="1" ht="10.5" customHeight="1" spans="1:2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5"/>
      <c r="R1" s="55"/>
      <c r="S1" s="55"/>
      <c r="T1" s="55"/>
      <c r="U1" s="55"/>
      <c r="V1" s="55"/>
    </row>
    <row r="2" ht="20.25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6" t="s">
        <v>448</v>
      </c>
      <c r="R2" s="56"/>
      <c r="S2" s="56"/>
      <c r="T2" s="56"/>
      <c r="U2" s="56"/>
      <c r="V2" s="56"/>
    </row>
    <row r="3" s="1" customFormat="1" ht="31.5" customHeight="1" spans="1:22">
      <c r="A3" s="6" t="s">
        <v>449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" customHeight="1" spans="1:22">
      <c r="A4" s="7" t="s">
        <v>450</v>
      </c>
      <c r="B4" s="7" t="s">
        <v>451</v>
      </c>
      <c r="C4" s="8" t="s">
        <v>452</v>
      </c>
      <c r="D4" s="8"/>
      <c r="E4" s="8" t="s">
        <v>453</v>
      </c>
      <c r="F4" s="8"/>
      <c r="G4" s="8"/>
      <c r="H4" s="8"/>
      <c r="I4" s="8"/>
      <c r="J4" s="8"/>
      <c r="K4" s="8" t="s">
        <v>454</v>
      </c>
      <c r="L4" s="8"/>
      <c r="M4" s="45" t="s">
        <v>455</v>
      </c>
      <c r="N4" s="45"/>
      <c r="O4" s="45"/>
      <c r="P4" s="45"/>
      <c r="Q4" s="45"/>
      <c r="R4" s="45"/>
      <c r="S4" s="45"/>
      <c r="T4" s="45"/>
      <c r="U4" s="45"/>
      <c r="V4" s="45"/>
    </row>
    <row r="5" ht="70.5" customHeight="1" spans="1:22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 t="s">
        <v>456</v>
      </c>
      <c r="N5" s="8"/>
      <c r="O5" s="8" t="s">
        <v>457</v>
      </c>
      <c r="P5" s="8"/>
      <c r="Q5" s="8" t="s">
        <v>383</v>
      </c>
      <c r="R5" s="8"/>
      <c r="S5" s="8" t="s">
        <v>458</v>
      </c>
      <c r="T5" s="8"/>
      <c r="U5" s="8" t="s">
        <v>459</v>
      </c>
      <c r="V5" s="8"/>
    </row>
    <row r="6" ht="12" customHeight="1" spans="1:22">
      <c r="A6" s="7">
        <v>1</v>
      </c>
      <c r="B6" s="7">
        <v>2</v>
      </c>
      <c r="C6" s="8">
        <v>3</v>
      </c>
      <c r="D6" s="8"/>
      <c r="E6" s="8">
        <v>4</v>
      </c>
      <c r="F6" s="8"/>
      <c r="G6" s="8"/>
      <c r="H6" s="8"/>
      <c r="I6" s="8"/>
      <c r="J6" s="8"/>
      <c r="K6" s="8">
        <v>5</v>
      </c>
      <c r="L6" s="8"/>
      <c r="M6" s="8">
        <v>6</v>
      </c>
      <c r="N6" s="8"/>
      <c r="O6" s="8">
        <v>7</v>
      </c>
      <c r="P6" s="8"/>
      <c r="Q6" s="8">
        <v>8</v>
      </c>
      <c r="R6" s="8"/>
      <c r="S6" s="8">
        <v>9</v>
      </c>
      <c r="T6" s="8"/>
      <c r="U6" s="8">
        <v>10</v>
      </c>
      <c r="V6" s="8"/>
    </row>
    <row r="7" ht="55.5" customHeight="1" spans="1:22">
      <c r="A7" s="9">
        <v>1</v>
      </c>
      <c r="B7" s="10" t="s">
        <v>460</v>
      </c>
      <c r="C7" s="11">
        <v>2008</v>
      </c>
      <c r="D7" s="11"/>
      <c r="E7" s="8" t="s">
        <v>461</v>
      </c>
      <c r="F7" s="8"/>
      <c r="G7" s="8"/>
      <c r="H7" s="8"/>
      <c r="I7" s="8"/>
      <c r="J7" s="8"/>
      <c r="K7" s="46">
        <v>777.2</v>
      </c>
      <c r="L7" s="46"/>
      <c r="M7" s="46">
        <v>560.5</v>
      </c>
      <c r="N7" s="46"/>
      <c r="O7" s="46">
        <v>177.6</v>
      </c>
      <c r="P7" s="46"/>
      <c r="Q7" s="46">
        <v>39.1</v>
      </c>
      <c r="R7" s="46"/>
      <c r="S7" s="46"/>
      <c r="T7" s="46"/>
      <c r="U7" s="46"/>
      <c r="V7" s="46"/>
    </row>
    <row r="8" ht="63.75" customHeight="1" spans="1:22">
      <c r="A8" s="9">
        <v>2</v>
      </c>
      <c r="B8" s="10" t="s">
        <v>462</v>
      </c>
      <c r="C8" s="11">
        <v>2021</v>
      </c>
      <c r="D8" s="11"/>
      <c r="E8" s="8" t="s">
        <v>463</v>
      </c>
      <c r="F8" s="8"/>
      <c r="G8" s="8"/>
      <c r="H8" s="8"/>
      <c r="I8" s="8"/>
      <c r="J8" s="8"/>
      <c r="K8" s="46">
        <f>M8+O8+Q8+S8+U8</f>
        <v>0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</row>
    <row r="9" ht="16.5" customHeight="1" spans="1:22">
      <c r="A9" s="12" t="s">
        <v>354</v>
      </c>
      <c r="B9" s="12"/>
      <c r="C9" s="12"/>
      <c r="D9" s="12"/>
      <c r="E9" s="12"/>
      <c r="F9" s="12"/>
      <c r="G9" s="12"/>
      <c r="H9" s="12"/>
      <c r="I9" s="12"/>
      <c r="J9" s="12"/>
      <c r="K9" s="46">
        <f>K7+K8</f>
        <v>777.2</v>
      </c>
      <c r="L9" s="46"/>
      <c r="M9" s="46">
        <f t="shared" ref="M9" si="0">M7+M8</f>
        <v>560.5</v>
      </c>
      <c r="N9" s="46"/>
      <c r="O9" s="46">
        <f t="shared" ref="O9" si="1">O7+O8</f>
        <v>177.6</v>
      </c>
      <c r="P9" s="46"/>
      <c r="Q9" s="46">
        <f t="shared" ref="Q9" si="2">Q7+Q8</f>
        <v>39.1</v>
      </c>
      <c r="R9" s="46"/>
      <c r="S9" s="46">
        <f t="shared" ref="S9" si="3">S7+S8</f>
        <v>0</v>
      </c>
      <c r="T9" s="46"/>
      <c r="U9" s="46">
        <f t="shared" ref="U9" si="4">U7+U8</f>
        <v>0</v>
      </c>
      <c r="V9" s="46"/>
    </row>
    <row r="10" ht="16.5" customHeight="1" spans="1:22">
      <c r="A10" s="13"/>
      <c r="B10" s="13"/>
      <c r="C10" s="13"/>
      <c r="D10" s="13"/>
      <c r="E10" s="13"/>
      <c r="F10" s="13"/>
      <c r="G10" s="13"/>
      <c r="H10" s="13"/>
      <c r="I10" s="47"/>
      <c r="J10" s="47"/>
      <c r="L10" s="48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2">
      <c r="A11" s="14"/>
      <c r="B11" s="14"/>
      <c r="C11" s="14"/>
      <c r="D11" s="14"/>
      <c r="E11" s="14"/>
      <c r="F11" s="14"/>
      <c r="G11" s="14"/>
      <c r="H11" s="1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="2" customFormat="1" customHeight="1" spans="1:22">
      <c r="A12" s="6" t="s">
        <v>464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>
      <c r="A14" s="16"/>
      <c r="B14" s="16"/>
      <c r="C14" s="16"/>
      <c r="D14" s="16"/>
      <c r="E14" s="16"/>
      <c r="F14" s="16"/>
      <c r="G14" s="16"/>
      <c r="H14" s="16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>
      <c r="A15" s="16"/>
      <c r="B15" s="16"/>
      <c r="C15" s="16"/>
      <c r="D15" s="16"/>
      <c r="E15" s="16"/>
      <c r="F15" s="16"/>
      <c r="G15" s="16"/>
      <c r="H15" s="16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="1" customFormat="1" ht="30" customHeight="1" spans="1:22">
      <c r="A16" s="6" t="s">
        <v>465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="1" customFormat="1" ht="51" customHeight="1" spans="1:22">
      <c r="A17" s="17" t="s">
        <v>450</v>
      </c>
      <c r="B17" s="18" t="s">
        <v>466</v>
      </c>
      <c r="C17" s="18" t="s">
        <v>467</v>
      </c>
      <c r="D17" s="18"/>
      <c r="E17" s="18"/>
      <c r="F17" s="18"/>
      <c r="G17" s="18"/>
      <c r="H17" s="18" t="s">
        <v>212</v>
      </c>
      <c r="I17" s="18"/>
      <c r="J17" s="18"/>
      <c r="K17" s="18"/>
      <c r="L17" s="18"/>
      <c r="M17" s="18" t="s">
        <v>468</v>
      </c>
      <c r="N17" s="18"/>
      <c r="O17" s="18"/>
      <c r="P17" s="18"/>
      <c r="Q17" s="18"/>
      <c r="R17" s="18" t="s">
        <v>354</v>
      </c>
      <c r="S17" s="18"/>
      <c r="T17" s="18"/>
      <c r="U17" s="18"/>
      <c r="V17" s="57"/>
    </row>
    <row r="18" s="1" customFormat="1" ht="43.5" customHeight="1" spans="1:22">
      <c r="A18" s="19"/>
      <c r="B18" s="8"/>
      <c r="C18" s="20" t="s">
        <v>469</v>
      </c>
      <c r="D18" s="21" t="s">
        <v>470</v>
      </c>
      <c r="E18" s="21"/>
      <c r="F18" s="21"/>
      <c r="G18" s="21"/>
      <c r="H18" s="20" t="s">
        <v>469</v>
      </c>
      <c r="I18" s="21" t="s">
        <v>470</v>
      </c>
      <c r="J18" s="21"/>
      <c r="K18" s="21"/>
      <c r="L18" s="21"/>
      <c r="M18" s="20" t="s">
        <v>469</v>
      </c>
      <c r="N18" s="21" t="s">
        <v>470</v>
      </c>
      <c r="O18" s="21"/>
      <c r="P18" s="21"/>
      <c r="Q18" s="21"/>
      <c r="R18" s="20" t="s">
        <v>469</v>
      </c>
      <c r="S18" s="21" t="s">
        <v>470</v>
      </c>
      <c r="T18" s="21"/>
      <c r="U18" s="21"/>
      <c r="V18" s="58"/>
    </row>
    <row r="19" s="1" customFormat="1" ht="37.5" customHeight="1" spans="1:22">
      <c r="A19" s="19"/>
      <c r="B19" s="8"/>
      <c r="C19" s="20"/>
      <c r="D19" s="21" t="s">
        <v>258</v>
      </c>
      <c r="E19" s="21" t="s">
        <v>471</v>
      </c>
      <c r="F19" s="21" t="s">
        <v>204</v>
      </c>
      <c r="G19" s="21" t="s">
        <v>50</v>
      </c>
      <c r="H19" s="20"/>
      <c r="I19" s="21" t="s">
        <v>258</v>
      </c>
      <c r="J19" s="21" t="s">
        <v>471</v>
      </c>
      <c r="K19" s="21" t="s">
        <v>204</v>
      </c>
      <c r="L19" s="21" t="s">
        <v>50</v>
      </c>
      <c r="M19" s="20"/>
      <c r="N19" s="21" t="s">
        <v>258</v>
      </c>
      <c r="O19" s="21" t="s">
        <v>471</v>
      </c>
      <c r="P19" s="21" t="s">
        <v>204</v>
      </c>
      <c r="Q19" s="21" t="s">
        <v>50</v>
      </c>
      <c r="R19" s="20"/>
      <c r="S19" s="21" t="s">
        <v>258</v>
      </c>
      <c r="T19" s="21" t="s">
        <v>471</v>
      </c>
      <c r="U19" s="21" t="s">
        <v>204</v>
      </c>
      <c r="V19" s="58" t="s">
        <v>50</v>
      </c>
    </row>
    <row r="20" s="1" customFormat="1" ht="16.5" customHeight="1" spans="1:22">
      <c r="A20" s="19">
        <v>1</v>
      </c>
      <c r="B20" s="8">
        <v>2</v>
      </c>
      <c r="C20" s="20">
        <v>3</v>
      </c>
      <c r="D20" s="21">
        <v>4</v>
      </c>
      <c r="E20" s="21">
        <v>5</v>
      </c>
      <c r="F20" s="21">
        <v>6</v>
      </c>
      <c r="G20" s="21">
        <v>7</v>
      </c>
      <c r="H20" s="20">
        <v>8</v>
      </c>
      <c r="I20" s="21">
        <v>9</v>
      </c>
      <c r="J20" s="21">
        <v>10</v>
      </c>
      <c r="K20" s="21">
        <v>11</v>
      </c>
      <c r="L20" s="21">
        <v>12</v>
      </c>
      <c r="M20" s="20">
        <v>13</v>
      </c>
      <c r="N20" s="21">
        <v>14</v>
      </c>
      <c r="O20" s="21">
        <v>15</v>
      </c>
      <c r="P20" s="21">
        <v>16</v>
      </c>
      <c r="Q20" s="21">
        <v>17</v>
      </c>
      <c r="R20" s="20">
        <v>18</v>
      </c>
      <c r="S20" s="21">
        <v>19</v>
      </c>
      <c r="T20" s="21">
        <v>20</v>
      </c>
      <c r="U20" s="21">
        <v>21</v>
      </c>
      <c r="V20" s="58">
        <v>22</v>
      </c>
    </row>
    <row r="21" s="1" customFormat="1" ht="35.45" customHeight="1" spans="1:22">
      <c r="A21" s="22"/>
      <c r="B21" s="23" t="s">
        <v>472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51"/>
      <c r="N21" s="51"/>
      <c r="O21" s="51"/>
      <c r="P21" s="51">
        <v>70.5</v>
      </c>
      <c r="Q21" s="51">
        <v>226.9</v>
      </c>
      <c r="R21" s="51"/>
      <c r="S21" s="51"/>
      <c r="T21" s="51"/>
      <c r="U21" s="51">
        <v>70.5</v>
      </c>
      <c r="V21" s="59">
        <v>226.9</v>
      </c>
    </row>
    <row r="22" s="1" customFormat="1" customHeight="1" spans="1:22">
      <c r="A22" s="22"/>
      <c r="B22" s="23" t="s">
        <v>473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60"/>
    </row>
    <row r="23" s="1" customFormat="1" customHeight="1" spans="1:22">
      <c r="A23" s="22"/>
      <c r="B23" s="23" t="s">
        <v>474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60"/>
    </row>
    <row r="24" s="1" customFormat="1" ht="21" customHeight="1" spans="1:22">
      <c r="A24" s="25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61"/>
    </row>
    <row r="25" s="1" customFormat="1" ht="24.75" customHeight="1" spans="1:22">
      <c r="A25" s="28" t="s">
        <v>354</v>
      </c>
      <c r="B25" s="29"/>
      <c r="C25" s="30" t="s">
        <v>243</v>
      </c>
      <c r="D25" s="30" t="s">
        <v>243</v>
      </c>
      <c r="E25" s="30" t="s">
        <v>243</v>
      </c>
      <c r="F25" s="30" t="s">
        <v>243</v>
      </c>
      <c r="G25" s="30" t="s">
        <v>243</v>
      </c>
      <c r="H25" s="30" t="s">
        <v>243</v>
      </c>
      <c r="I25" s="30" t="s">
        <v>243</v>
      </c>
      <c r="J25" s="30" t="s">
        <v>243</v>
      </c>
      <c r="K25" s="30" t="s">
        <v>243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62"/>
    </row>
    <row r="26" s="3" customFormat="1" ht="25.5" customHeight="1" spans="1:22">
      <c r="A26" s="31" t="s">
        <v>475</v>
      </c>
      <c r="B26" s="32"/>
      <c r="C26" s="33" t="s">
        <v>243</v>
      </c>
      <c r="D26" s="33" t="s">
        <v>243</v>
      </c>
      <c r="E26" s="33" t="s">
        <v>243</v>
      </c>
      <c r="F26" s="33" t="s">
        <v>243</v>
      </c>
      <c r="G26" s="33" t="s">
        <v>243</v>
      </c>
      <c r="H26" s="33" t="s">
        <v>243</v>
      </c>
      <c r="I26" s="33" t="s">
        <v>243</v>
      </c>
      <c r="J26" s="33" t="s">
        <v>243</v>
      </c>
      <c r="K26" s="33" t="s">
        <v>243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63"/>
    </row>
    <row r="27" s="1" customFormat="1" ht="15" customHeight="1" spans="1:22">
      <c r="A27" s="34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2:18">
      <c r="B28" s="36" t="s">
        <v>215</v>
      </c>
      <c r="C28" s="1"/>
      <c r="D28" s="2"/>
      <c r="E28" s="2" t="s">
        <v>192</v>
      </c>
      <c r="F28" s="2"/>
      <c r="G28" s="2"/>
      <c r="H28" s="5"/>
      <c r="I28" s="14"/>
      <c r="N28" s="14"/>
      <c r="O28" s="14"/>
      <c r="P28" s="14"/>
      <c r="Q28" s="14"/>
      <c r="R28" s="5"/>
    </row>
    <row r="29" spans="2:18">
      <c r="B29" s="37"/>
      <c r="E29" s="38"/>
      <c r="F29" s="1"/>
      <c r="G29" s="1"/>
      <c r="H29" s="39"/>
      <c r="I29" s="2"/>
      <c r="N29" s="2"/>
      <c r="O29" s="2"/>
      <c r="P29" s="52"/>
      <c r="Q29" s="2"/>
      <c r="R29" s="2"/>
    </row>
    <row r="30" spans="2:18">
      <c r="B30" s="36" t="s">
        <v>217</v>
      </c>
      <c r="C30" s="1"/>
      <c r="D30" s="2"/>
      <c r="E30" s="2" t="s">
        <v>194</v>
      </c>
      <c r="F30" s="2"/>
      <c r="G30" s="2"/>
      <c r="I30" s="53"/>
      <c r="N30" s="43"/>
      <c r="O30" s="43"/>
      <c r="P30" s="43"/>
      <c r="Q30" s="42"/>
      <c r="R30" s="43"/>
    </row>
    <row r="31" spans="2:18">
      <c r="B31" s="37"/>
      <c r="H31" s="38"/>
      <c r="I31" s="54"/>
      <c r="N31" s="1"/>
      <c r="O31" s="1"/>
      <c r="P31" s="38"/>
      <c r="Q31" s="1"/>
      <c r="R31" s="1"/>
    </row>
    <row r="32" spans="2:18">
      <c r="B32" s="40"/>
      <c r="C32" s="5"/>
      <c r="G32" s="5"/>
      <c r="H32" s="5"/>
      <c r="I32" s="14"/>
      <c r="N32" s="14"/>
      <c r="O32" s="14"/>
      <c r="P32" s="14"/>
      <c r="Q32" s="14"/>
      <c r="R32" s="14"/>
    </row>
    <row r="33" spans="2:18">
      <c r="B33" s="36"/>
      <c r="C33" s="1"/>
      <c r="G33" s="39"/>
      <c r="H33" s="39"/>
      <c r="I33" s="2"/>
      <c r="N33" s="2"/>
      <c r="O33" s="2"/>
      <c r="P33" s="52"/>
      <c r="Q33" s="2"/>
      <c r="R33" s="2"/>
    </row>
    <row r="34" spans="2:18">
      <c r="B34" s="41"/>
      <c r="C34" s="41"/>
      <c r="G34" s="42"/>
      <c r="H34" s="43"/>
      <c r="I34" s="53"/>
      <c r="N34" s="43"/>
      <c r="O34" s="43"/>
      <c r="P34" s="43"/>
      <c r="Q34" s="64"/>
      <c r="R34" s="64"/>
    </row>
    <row r="35" spans="2:18">
      <c r="B35" s="37"/>
      <c r="H35" s="38"/>
      <c r="I35" s="54"/>
      <c r="N35" s="1"/>
      <c r="O35" s="1"/>
      <c r="P35" s="38"/>
      <c r="Q35" s="1"/>
      <c r="R35" s="1"/>
    </row>
    <row r="36" spans="2:2">
      <c r="B36" s="44"/>
    </row>
    <row r="37" spans="2:2">
      <c r="B37" s="44"/>
    </row>
  </sheetData>
  <mergeCells count="64">
    <mergeCell ref="Q1:V1"/>
    <mergeCell ref="Q2:V2"/>
    <mergeCell ref="A3:V3"/>
    <mergeCell ref="M4:V4"/>
    <mergeCell ref="M5:N5"/>
    <mergeCell ref="O5:P5"/>
    <mergeCell ref="Q5:R5"/>
    <mergeCell ref="S5:T5"/>
    <mergeCell ref="U5:V5"/>
    <mergeCell ref="C6:D6"/>
    <mergeCell ref="E6:J6"/>
    <mergeCell ref="K6:L6"/>
    <mergeCell ref="M6:N6"/>
    <mergeCell ref="O6:P6"/>
    <mergeCell ref="Q6:R6"/>
    <mergeCell ref="S6:T6"/>
    <mergeCell ref="U6:V6"/>
    <mergeCell ref="C7:D7"/>
    <mergeCell ref="E7:J7"/>
    <mergeCell ref="K7:L7"/>
    <mergeCell ref="M7:N7"/>
    <mergeCell ref="O7:P7"/>
    <mergeCell ref="Q7:R7"/>
    <mergeCell ref="S7:T7"/>
    <mergeCell ref="U7:V7"/>
    <mergeCell ref="C8:D8"/>
    <mergeCell ref="E8:J8"/>
    <mergeCell ref="K8:L8"/>
    <mergeCell ref="M8:N8"/>
    <mergeCell ref="O8:P8"/>
    <mergeCell ref="Q8:R8"/>
    <mergeCell ref="S8:T8"/>
    <mergeCell ref="U8:V8"/>
    <mergeCell ref="A9:J9"/>
    <mergeCell ref="K9:L9"/>
    <mergeCell ref="M9:N9"/>
    <mergeCell ref="O9:P9"/>
    <mergeCell ref="Q9:R9"/>
    <mergeCell ref="S9:T9"/>
    <mergeCell ref="U9:V9"/>
    <mergeCell ref="A12:V12"/>
    <mergeCell ref="A13:V13"/>
    <mergeCell ref="A16:V16"/>
    <mergeCell ref="C17:G17"/>
    <mergeCell ref="H17:L17"/>
    <mergeCell ref="M17:Q17"/>
    <mergeCell ref="R17:V17"/>
    <mergeCell ref="D18:G18"/>
    <mergeCell ref="I18:L18"/>
    <mergeCell ref="N18:Q18"/>
    <mergeCell ref="S18:V18"/>
    <mergeCell ref="A25:B25"/>
    <mergeCell ref="A26:B26"/>
    <mergeCell ref="A4:A5"/>
    <mergeCell ref="A17:A19"/>
    <mergeCell ref="B4:B5"/>
    <mergeCell ref="B17:B19"/>
    <mergeCell ref="C18:C19"/>
    <mergeCell ref="H18:H19"/>
    <mergeCell ref="M18:M19"/>
    <mergeCell ref="R18:R19"/>
    <mergeCell ref="E4:J5"/>
    <mergeCell ref="C4:D5"/>
    <mergeCell ref="K4:L5"/>
  </mergeCells>
  <pageMargins left="0.25" right="0.25" top="0.75" bottom="0.75" header="0.3" footer="0.3"/>
  <pageSetup paperSize="9" scale="57" fitToWidth="0" fitToHeight="0" orientation="portrait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ME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фінплан</vt:lpstr>
      <vt:lpstr>таблиці 1 2</vt:lpstr>
      <vt:lpstr>таблиця 3</vt:lpstr>
      <vt:lpstr>Таблиця 4</vt:lpstr>
      <vt:lpstr>Таблиця 5</vt:lpstr>
      <vt:lpstr>Таблиця 5.1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Сектор Ц-го захи�</cp:lastModifiedBy>
  <dcterms:created xsi:type="dcterms:W3CDTF">2003-03-13T16:00:00Z</dcterms:created>
  <cp:lastPrinted>2026-01-28T13:01:00Z</cp:lastPrinted>
  <dcterms:modified xsi:type="dcterms:W3CDTF">2026-05-05T12:20:30Z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370F18B464C74149B9559C7F5C03A4D2_12</vt:lpwstr>
  </property>
  <property fmtid="{D5CDD505-2E9C-101B-9397-08002B2CF9AE}" pid="3" name="KSOProductBuildVer">
    <vt:lpwstr>1033-12.2.0.23155</vt:lpwstr>
  </property>
</Properties>
</file>